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2.財政G\財政状況資料集\R2決算\040905令和２年度財政状況資料集（公会計分）の作成について（照会）\結合\"/>
    </mc:Choice>
  </mc:AlternateContent>
  <bookViews>
    <workbookView xWindow="0" yWindow="0" windowWidth="15360" windowHeight="7635" tabRatio="8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<sst xmlns="http://schemas.openxmlformats.org/spreadsheetml/2006/main" count="1151" uniqueCount="612">
  <si>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</si>
  <si>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</si>
  <si>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</si>
  <si>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</si>
  <si>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</si>
  <si>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</si>
  <si>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</si>
  <si>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</si>
  <si>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</si>
  <si>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</si>
  <si>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</si>
  <si>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</si>
  <si>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</si>
  <si>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</si>
  <si>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</si>
  <si>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</si>
  <si>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</si>
  <si>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</si>
  <si>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</si>
  <si>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</si>
  <si>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</si>
  <si>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</si>
  <si>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</si>
  <si>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</si>
  <si>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</si>
  <si>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</si>
  <si>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</si>
  <si>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</si>
  <si>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</si>
  <si>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</si>
  <si>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</si>
  <si>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</si>
  <si>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</si>
  <si>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</si>
  <si>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</si>
  <si>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</si>
  <si>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</si>
  <si>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</si>
  <si>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</si>
  <si>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</si>
  <si>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</si>
  <si>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</si>
  <si>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</si>
  <si>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</si>
  <si>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</si>
  <si>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</si>
  <si>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</si>
  <si>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</si>
  <si>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</si>
  <si>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</si>
  <si>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</si>
  <si>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</si>
  <si>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</si>
  <si>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</si>
  <si>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</si>
  <si>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</si>
  <si>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</si>
  <si>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</si>
  <si>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</si>
  <si>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</si>
  <si>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</si>
  <si>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</si>
  <si>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</si>
  <si>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</si>
  <si>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</si>
  <si>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</si>
  <si>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</si>
  <si>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</si>
  <si>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</si>
  <si>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</si>
  <si>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</si>
  <si>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</si>
  <si>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</si>
  <si>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</si>
  <si>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</si>
  <si>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</si>
  <si>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</si>
  <si>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</si>
  <si>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</si>
  <si>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</si>
  <si>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</si>
  <si>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</si>
  <si>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</si>
  <si>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</si>
  <si>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</si>
  <si>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</si>
  <si>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</si>
  <si>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</si>
  <si>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</si>
  <si>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</si>
  <si>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</si>
  <si>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</si>
  <si>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</si>
  <si>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</si>
  <si>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</si>
  <si>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</si>
  <si>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</si>
  <si>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</si>
  <si>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</si>
  <si>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</si>
  <si>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</si>
  <si>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</si>
  <si>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</si>
  <si>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</si>
  <si>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</si>
  <si>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</si>
  <si>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</si>
  <si>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</si>
  <si>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</si>
  <si>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</si>
  <si>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</si>
  <si>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</si>
  <si>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</si>
  <si>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</si>
  <si>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</si>
  <si>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</si>
  <si>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</si>
  <si>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</si>
  <si>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</si>
  <si>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</si>
  <si>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</si>
  <si>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</si>
  <si>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</si>
  <si>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</si>
  <si>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</si>
  <si>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</si>
  <si>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</si>
  <si>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</si>
  <si>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</si>
  <si>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</si>
  <si>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</si>
  <si>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</si>
  <si>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</si>
  <si>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</si>
  <si>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</si>
  <si>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</si>
  <si>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</si>
  <si>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</si>
  <si>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</si>
  <si>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</si>
  <si>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</si>
  <si>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</si>
  <si>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</si>
  <si>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</si>
  <si>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</si>
  <si>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</si>
  <si>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</si>
  <si>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</si>
  <si>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</si>
  <si>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</si>
  <si>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</si>
  <si>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</si>
  <si>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</si>
  <si>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</si>
  <si>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</si>
  <si>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</si>
  <si>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</si>
  <si>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</si>
  <si>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</si>
  <si>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</si>
  <si>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</si>
  <si>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</si>
  <si>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</si>
  <si>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</si>
  <si>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</si>
  <si>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</si>
  <si>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</si>
  <si>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</si>
  <si>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</si>
  <si>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</si>
  <si>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</si>
  <si>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</si>
  <si>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</si>
  <si>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</si>
  <si>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</si>
  <si>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</si>
  <si>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</si>
  <si>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</si>
  <si>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</si>
  <si>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</si>
  <si>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</si>
  <si>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</si>
  <si>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</si>
  <si>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</si>
  <si>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</si>
  <si>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</si>
  <si>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</si>
  <si>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</si>
  <si>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</si>
  <si>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</si>
  <si>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</si>
  <si>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</si>
  <si>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</si>
  <si>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</si>
  <si>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</si>
  <si>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</si>
  <si>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</si>
  <si>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</si>
  <si>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</si>
  <si>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</si>
  <si>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</si>
  <si>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</si>
  <si>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</si>
  <si>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</si>
  <si>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</si>
  <si>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</si>
  <si>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</si>
  <si>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</si>
  <si>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</si>
  <si>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</si>
  <si>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愛知県津島市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</si>
  <si>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</si>
  <si>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</si>
  <si>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</si>
  <si>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</si>
  <si>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</si>
  <si>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</si>
  <si>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</si>
  <si>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</si>
  <si>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</si>
  <si>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</si>
  <si>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</si>
  <si>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</si>
  <si>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</si>
  <si>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</si>
  <si>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</si>
  <si>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</si>
  <si>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</si>
  <si>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</si>
  <si>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</si>
  <si>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</si>
  <si>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</si>
  <si>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</si>
  <si>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</si>
  <si>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</si>
  <si>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</si>
  <si>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</si>
  <si>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</si>
  <si>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</si>
  <si>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</si>
  <si>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</si>
  <si>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</si>
  <si>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</si>
  <si>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</si>
  <si>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</si>
  <si>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</si>
  <si>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</si>
  <si>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</si>
  <si>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</si>
  <si>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</si>
  <si>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</si>
  <si>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</si>
  <si>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</si>
  <si>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</si>
  <si>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</si>
  <si>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</si>
  <si>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</si>
  <si>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</si>
  <si>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</si>
  <si>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</si>
  <si>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</si>
  <si>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</si>
  <si>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</si>
  <si>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</si>
  <si>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</si>
  <si>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</si>
  <si>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</si>
  <si>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</si>
  <si>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</si>
  <si>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</si>
  <si>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</si>
  <si>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</si>
  <si>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</si>
  <si>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</si>
  <si>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</si>
  <si>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</si>
  <si>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</si>
  <si>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</si>
  <si>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</si>
  <si>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</si>
  <si>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</si>
  <si>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</si>
  <si>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</si>
  <si>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</si>
  <si>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</si>
  <si>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</si>
  <si>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</si>
  <si>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</si>
  <si>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</si>
  <si>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</si>
  <si>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</si>
  <si>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</si>
  <si>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</si>
  <si>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</si>
  <si>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</si>
  <si>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</si>
  <si>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</si>
  <si>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</si>
  <si>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</si>
  <si>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</si>
  <si>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</si>
  <si>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</si>
  <si>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</si>
  <si>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</si>
  <si>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</si>
  <si>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</si>
  <si>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</si>
  <si>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</si>
  <si>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</si>
  <si>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</si>
  <si>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</si>
  <si>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</si>
  <si>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</si>
  <si>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</si>
  <si>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</si>
  <si>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</si>
  <si>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</si>
  <si>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</si>
  <si>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</si>
  <si>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</si>
  <si>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</si>
  <si>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</si>
  <si>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</si>
  <si>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</si>
  <si>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</si>
  <si>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</si>
  <si>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</si>
  <si>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</si>
  <si>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</si>
  <si>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</si>
  <si>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</si>
  <si>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</si>
  <si>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</si>
  <si>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</si>
  <si>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</si>
  <si>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</si>
  <si>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</si>
  <si>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</si>
  <si>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</si>
  <si>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</si>
  <si>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</si>
  <si>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</si>
  <si>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</si>
  <si>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</si>
  <si>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</si>
  <si>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</si>
  <si>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</si>
  <si>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</si>
  <si>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</si>
  <si>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</si>
  <si>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</si>
  <si>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</si>
  <si>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</si>
  <si>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</si>
  <si>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</si>
  <si>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</si>
  <si>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</si>
  <si>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</si>
  <si>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</si>
  <si>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</si>
  <si>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</si>
  <si>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</si>
  <si>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</si>
  <si>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</si>
  <si>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愛知県津島市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</si>
  <si>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</si>
  <si>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</si>
  <si>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</si>
  <si>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</si>
  <si>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</si>
  <si>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</si>
  <si>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</si>
  <si>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</si>
  <si>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</si>
  <si>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</si>
  <si>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</si>
  <si>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</si>
  <si>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</si>
  <si>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</si>
  <si>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</si>
  <si>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</si>
  <si>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</si>
  <si>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</si>
  <si>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</si>
  <si>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</si>
  <si>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</si>
  <si>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</si>
  <si>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</si>
  <si>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</si>
  <si>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</si>
  <si>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</si>
  <si>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</si>
  <si>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</si>
  <si>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</si>
  <si>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</si>
  <si>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</si>
  <si>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</si>
  <si>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</si>
  <si>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</si>
  <si>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</si>
  <si>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</si>
  <si>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</si>
  <si>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</si>
  <si>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</si>
  <si>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</si>
  <si>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</si>
  <si>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</si>
  <si>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</si>
  <si>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</si>
  <si>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</si>
  <si>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</si>
  <si>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</si>
  <si>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</si>
  <si>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</si>
  <si>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</si>
  <si>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</si>
  <si>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</si>
  <si>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</si>
  <si>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</si>
  <si>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</si>
  <si>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</si>
  <si>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</si>
  <si>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</si>
  <si>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</si>
  <si>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</si>
  <si>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</si>
  <si>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</si>
  <si>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</si>
  <si>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</si>
  <si>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</si>
  <si>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</si>
  <si>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</si>
  <si>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</si>
  <si>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</si>
  <si>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</si>
  <si>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</si>
  <si>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</si>
  <si>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</si>
  <si>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</si>
  <si>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</si>
  <si>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</si>
  <si>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</si>
  <si>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</si>
  <si>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</si>
  <si>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</si>
  <si>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</si>
  <si>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</si>
  <si>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</si>
  <si>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</si>
  <si>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</si>
  <si>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</si>
  <si>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</si>
  <si>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</si>
  <si>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</si>
  <si>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</si>
  <si>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</si>
  <si>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</si>
  <si>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</si>
  <si>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</si>
  <si>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</si>
  <si>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</si>
  <si>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</si>
  <si>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</si>
  <si>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</si>
  <si>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</si>
  <si>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</si>
  <si>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</si>
  <si>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</si>
  <si>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</si>
  <si>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</si>
  <si>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</si>
  <si>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</si>
  <si>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</si>
  <si>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</si>
  <si>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</si>
  <si>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</si>
  <si>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</si>
  <si>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</si>
  <si>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</si>
  <si>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</si>
  <si>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</si>
  <si>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</si>
  <si>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</si>
  <si>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</si>
  <si>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</si>
  <si>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</si>
  <si>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</si>
  <si>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</si>
  <si>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</si>
  <si>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</si>
  <si>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</si>
  <si>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</si>
  <si>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</si>
  <si>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</si>
  <si>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</si>
  <si>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</si>
  <si>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</si>
  <si>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</si>
  <si>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</si>
  <si>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</si>
  <si>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</si>
  <si>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</si>
  <si>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</si>
  <si>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</si>
  <si>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</si>
  <si>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</si>
  <si>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</si>
  <si>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</si>
  <si>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</si>
  <si>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</si>
  <si>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</si>
  <si>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</si>
  <si>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</si>
  <si>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</si>
  <si>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</si>
  <si>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</si>
  <si>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</si>
  <si>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</si>
  <si>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</si>
  <si>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</si>
  <si>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</si>
  <si>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</si>
  <si>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</si>
  <si>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</si>
  <si>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</si>
  <si>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</si>
  <si>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</si>
  <si>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</si>
  <si>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</si>
  <si>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</si>
  <si>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</si>
  <si>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</si>
  <si>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</si>
  <si>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</si>
  <si>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</si>
  <si>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</si>
  <si>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</si>
  <si>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</si>
  <si>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</si>
  <si>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</si>
  <si>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</si>
  <si>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</si>
  <si>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</si>
  <si>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</si>
  <si>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</si>
  <si>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</si>
  <si>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</si>
  <si>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</si>
  <si>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</si>
  <si>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</si>
  <si>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</si>
  <si>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</si>
  <si>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</si>
  <si>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</si>
  <si>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</si>
  <si>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</si>
  <si>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</si>
  <si>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</si>
  <si>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4.78</t>
  </si>
  <si>
    <t>▲ 4.84</t>
  </si>
  <si>
    <t>上水道事業会計</t>
  </si>
  <si>
    <t>一般会計</t>
  </si>
  <si>
    <t>津島市民病院事業会計</t>
  </si>
  <si>
    <t>▲ 5.48</t>
  </si>
  <si>
    <t>▲ 2.82</t>
  </si>
  <si>
    <t>下水道事業会計</t>
  </si>
  <si>
    <t>介護保険特別会計</t>
  </si>
  <si>
    <t>国民健康保険特別会計</t>
  </si>
  <si>
    <t>住宅新築資金等貸付事業特別会計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</si>
  <si>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</si>
  <si>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</si>
  <si>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</si>
  <si>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</si>
  <si>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</si>
  <si>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</si>
  <si>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</si>
  <si>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</si>
  <si>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</si>
  <si>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</si>
  <si>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</si>
  <si>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</si>
  <si>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</si>
  <si>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</si>
  <si>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</si>
  <si>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</si>
  <si>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</si>
  <si>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ふるさとつしま応援基金</t>
    <rPh sb="7" eb="9">
      <t>オウエン</t>
    </rPh>
    <rPh sb="9" eb="11">
      <t>キキン</t>
    </rPh>
    <phoneticPr fontId="5"/>
  </si>
  <si>
    <t>美術館建設基金</t>
    <rPh sb="0" eb="3">
      <t>ビジュツカン</t>
    </rPh>
    <rPh sb="3" eb="5">
      <t>ケンセツ</t>
    </rPh>
    <rPh sb="5" eb="7">
      <t>キキン</t>
    </rPh>
    <phoneticPr fontId="5"/>
  </si>
  <si>
    <t>女性会館建設基金</t>
    <rPh sb="0" eb="2">
      <t>ジョセイ</t>
    </rPh>
    <rPh sb="2" eb="4">
      <t>カイカン</t>
    </rPh>
    <rPh sb="4" eb="6">
      <t>ケンセツ</t>
    </rPh>
    <rPh sb="6" eb="8">
      <t>キキン</t>
    </rPh>
    <phoneticPr fontId="5"/>
  </si>
  <si>
    <t>国際交流基金</t>
    <rPh sb="0" eb="2">
      <t>コクサイ</t>
    </rPh>
    <rPh sb="2" eb="4">
      <t>コウリュウ</t>
    </rPh>
    <rPh sb="4" eb="6">
      <t>キキン</t>
    </rPh>
    <phoneticPr fontId="5"/>
  </si>
  <si>
    <t>福祉基金</t>
    <rPh sb="0" eb="2">
      <t>フクシ</t>
    </rPh>
    <rPh sb="2" eb="4">
      <t>キキン</t>
    </rPh>
    <phoneticPr fontId="5"/>
  </si>
  <si>
    <t>名古屋西流通センター株式会社</t>
    <rPh sb="0" eb="3">
      <t>ナゴヤ</t>
    </rPh>
    <rPh sb="3" eb="4">
      <t>ニシ</t>
    </rPh>
    <rPh sb="4" eb="6">
      <t>リュウツウ</t>
    </rPh>
    <rPh sb="10" eb="14">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</si>
  <si>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</si>
  <si>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</si>
  <si>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</si>
  <si>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</si>
  <si>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</si>
  <si>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</si>
  <si>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</si>
  <si>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</si>
  <si>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</si>
  <si>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</si>
  <si>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</si>
  <si>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</si>
  <si>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</si>
  <si>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</si>
  <si>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</si>
  <si>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将来負担比率</t>
    <phoneticPr fontId="5"/>
  </si>
  <si>
    <t xml:space="preserve"> </t>
    <phoneticPr fontId="5"/>
  </si>
  <si>
    <t xml:space="preserve"> </t>
    <phoneticPr fontId="5"/>
  </si>
  <si>
    <t>類似団体と比較して、将来負担比率は下回っており、有形固定資産減価償却率は上回っている。将来負担比率については、投資的事業を抑えていることと、その他の地方債の新規発行を抑制してきたことによって前年度と比較して9.5%減少している。充当可能財源となる基金残高を積み立てることができ、類似団体より6.9%低い結果となった。近年大規模な投資的事業を行っていないことによって有形固定資産減価償却率は増加している。今後は学校施設や公園施設等大規模改修が行われるため、その改修工事に伴う起債により、将来負担比率は増加することが見込まれる。数値の増加を抑制するため、公共施設等総合管理計画に基づき施設の適正な管理に努めていく。</t>
    <rPh sb="17" eb="19">
      <t>シタマワ</t>
    </rPh>
    <rPh sb="128" eb="129">
      <t>ツ</t>
    </rPh>
    <rPh sb="130" eb="131">
      <t>タ</t>
    </rPh>
    <rPh sb="149" eb="150">
      <t>ヒク</t>
    </rPh>
    <rPh sb="229" eb="231">
      <t>カイシュウ</t>
    </rPh>
    <rPh sb="231" eb="233">
      <t>コウジ</t>
    </rPh>
    <rPh sb="234" eb="235">
      <t>トモナ</t>
    </rPh>
    <rPh sb="236" eb="238">
      <t>キサイ</t>
    </rPh>
    <rPh sb="242" eb="244">
      <t>ショウライ</t>
    </rPh>
    <rPh sb="244" eb="246">
      <t>フタン</t>
    </rPh>
    <rPh sb="246" eb="248">
      <t>ヒリツ</t>
    </rPh>
    <phoneticPr fontId="5"/>
  </si>
  <si>
    <t>将来負担比率は類似団体と比較してやや低く、実質公債費比率も前年度と比較して0.5%低くなり、類似団体と比較しても引き続き低くなっている。今後は学校施設や公園施設等大規模改修に伴い、実質公債費比率は増加すると思われるため、公共施設整備の優先順位付けを行って抑えるべき投資的事業は抑える等、公債費の適正化に取り組んでいく。</t>
    <rPh sb="18" eb="19">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</si>
</sst>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99F0-45BB-9535-AC450E906E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24935</c:v>
                </c:pt>
                <c:pt idx="1">
                  <c:v>17567</c:v>
                </c:pt>
                <c:pt idx="2">
                  <c:v>20241</c:v>
                </c:pt>
                <c:pt idx="3">
                  <c:v>27179</c:v>
                </c:pt>
                <c:pt idx="4">
                  <c:v>23335</c:v>
                </c:pt>
              </c:numCache>
            </c:numRef>
          </c:val>
          <c:smooth val="0"/>
          <c:extLst xmlns:c16r2="http://schemas.microsoft.com/office/drawing/2015/06/chart">
            <c:ext xmlns:c16="http://schemas.microsoft.com/office/drawing/2014/chart" uri="{C3380CC4-5D6E-409C-BE32-E72D297353CC}">
              <c16:uniqueId val="{00000001-99F0-45BB-9535-AC450E906E4A}"/>
            </c:ext>
          </c:extLst>
        </c:ser>
        <c:dLbls>
          <c:showLegendKey val="0"/>
          <c:showVal val="0"/>
          <c:showCatName val="0"/>
          <c:showSerName val="0"/>
          <c:showPercent val="0"/>
          <c:showBubbleSize val="0"/>
        </c:dLbls>
        <c:marker val="1"/>
        <c:smooth val="0"/>
        <c:axId val="515013352"/>
        <c:axId val="515013744"/>
      </c:lineChart>
      <c:catAx>
        <c:axId val="515013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013744"/>
        <c:crosses val="autoZero"/>
        <c:auto val="1"/>
        <c:lblAlgn val="ctr"/>
        <c:lblOffset val="100"/>
        <c:tickLblSkip val="1"/>
        <c:tickMarkSkip val="1"/>
        <c:noMultiLvlLbl val="0"/>
      </c:catAx>
      <c:valAx>
        <c:axId val="5150137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013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6.77</c:v>
                </c:pt>
                <c:pt idx="1">
                  <c:v>7.33</c:v>
                </c:pt>
                <c:pt idx="2">
                  <c:v>7.8</c:v>
                </c:pt>
                <c:pt idx="3">
                  <c:v>7.87</c:v>
                </c:pt>
                <c:pt idx="4">
                  <c:v>8.2100000000000009</c:v>
                </c:pt>
              </c:numCache>
            </c:numRef>
          </c:val>
          <c:extLst xmlns:c16r2="http://schemas.microsoft.com/office/drawing/2015/06/chart">
            <c:ext xmlns:c16="http://schemas.microsoft.com/office/drawing/2014/chart" uri="{C3380CC4-5D6E-409C-BE32-E72D297353CC}">
              <c16:uniqueId val="{00000000-6D8A-4674-8CE6-E5B2218CE0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12.55</c:v>
                </c:pt>
                <c:pt idx="1">
                  <c:v>7.4</c:v>
                </c:pt>
                <c:pt idx="2">
                  <c:v>8.3000000000000007</c:v>
                </c:pt>
                <c:pt idx="3">
                  <c:v>12.96</c:v>
                </c:pt>
                <c:pt idx="4">
                  <c:v>18.28</c:v>
                </c:pt>
              </c:numCache>
            </c:numRef>
          </c:val>
          <c:extLst xmlns:c16r2="http://schemas.microsoft.com/office/drawing/2015/06/chart">
            <c:ext xmlns:c16="http://schemas.microsoft.com/office/drawing/2014/chart" uri="{C3380CC4-5D6E-409C-BE32-E72D297353CC}">
              <c16:uniqueId val="{00000001-6D8A-4674-8CE6-E5B2218CE0B4}"/>
            </c:ext>
          </c:extLst>
        </c:ser>
        <c:dLbls>
          <c:showLegendKey val="0"/>
          <c:showVal val="0"/>
          <c:showCatName val="0"/>
          <c:showSerName val="0"/>
          <c:showPercent val="0"/>
          <c:showBubbleSize val="0"/>
        </c:dLbls>
        <c:gapWidth val="250"/>
        <c:overlap val="100"/>
        <c:axId val="515011784"/>
        <c:axId val="51501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-4.78</c:v>
                </c:pt>
                <c:pt idx="1">
                  <c:v>-4.84</c:v>
                </c:pt>
                <c:pt idx="2">
                  <c:v>1.42</c:v>
                </c:pt>
                <c:pt idx="3">
                  <c:v>5.14</c:v>
                </c:pt>
                <c:pt idx="4">
                  <c:v>6.25</c:v>
                </c:pt>
              </c:numCache>
            </c:numRef>
          </c:val>
          <c:smooth val="0"/>
          <c:extLst xmlns:c16r2="http://schemas.microsoft.com/office/drawing/2015/06/chart">
            <c:ext xmlns:c16="http://schemas.microsoft.com/office/drawing/2014/chart" uri="{C3380CC4-5D6E-409C-BE32-E72D297353CC}">
              <c16:uniqueId val="{00000002-6D8A-4674-8CE6-E5B2218CE0B4}"/>
            </c:ext>
          </c:extLst>
        </c:ser>
        <c:dLbls>
          <c:showLegendKey val="0"/>
          <c:showVal val="0"/>
          <c:showCatName val="0"/>
          <c:showSerName val="0"/>
          <c:showPercent val="0"/>
          <c:showBubbleSize val="0"/>
        </c:dLbls>
        <c:marker val="1"/>
        <c:smooth val="0"/>
        <c:axId val="515011784"/>
        <c:axId val="515012176"/>
      </c:lineChart>
      <c:catAx>
        <c:axId val="51501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5012176"/>
        <c:crosses val="autoZero"/>
        <c:auto val="1"/>
        <c:lblAlgn val="ctr"/>
        <c:lblOffset val="100"/>
        <c:tickLblSkip val="1"/>
        <c:tickMarkSkip val="1"/>
        <c:noMultiLvlLbl val="0"/>
      </c:catAx>
      <c:valAx>
        <c:axId val="51501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01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56A-4E10-9414-6950AC31A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56A-4E10-9414-6950AC31A9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0.03</c:v>
                </c:pt>
                <c:pt idx="4">
                  <c:v>#N/A</c:v>
                </c:pt>
                <c:pt idx="5">
                  <c:v>0.05</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2-156A-4E10-9414-6950AC31A9EE}"/>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3-156A-4E10-9414-6950AC31A9E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4.16</c:v>
                </c:pt>
                <c:pt idx="2">
                  <c:v>#N/A</c:v>
                </c:pt>
                <c:pt idx="3">
                  <c:v>3.63</c:v>
                </c:pt>
                <c:pt idx="4">
                  <c:v>#N/A</c:v>
                </c:pt>
                <c:pt idx="5">
                  <c:v>1.61</c:v>
                </c:pt>
                <c:pt idx="6">
                  <c:v>#N/A</c:v>
                </c:pt>
                <c:pt idx="7">
                  <c:v>0.99</c:v>
                </c:pt>
                <c:pt idx="8">
                  <c:v>#N/A</c:v>
                </c:pt>
                <c:pt idx="9">
                  <c:v>0.72</c:v>
                </c:pt>
              </c:numCache>
            </c:numRef>
          </c:val>
          <c:extLst xmlns:c16r2="http://schemas.microsoft.com/office/drawing/2015/06/chart">
            <c:ext xmlns:c16="http://schemas.microsoft.com/office/drawing/2014/chart" uri="{C3380CC4-5D6E-409C-BE32-E72D297353CC}">
              <c16:uniqueId val="{00000004-156A-4E10-9414-6950AC31A9E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2.17</c:v>
                </c:pt>
                <c:pt idx="2">
                  <c:v>#N/A</c:v>
                </c:pt>
                <c:pt idx="3">
                  <c:v>2.06</c:v>
                </c:pt>
                <c:pt idx="4">
                  <c:v>#N/A</c:v>
                </c:pt>
                <c:pt idx="5">
                  <c:v>1.66</c:v>
                </c:pt>
                <c:pt idx="6">
                  <c:v>#N/A</c:v>
                </c:pt>
                <c:pt idx="7">
                  <c:v>1.47</c:v>
                </c:pt>
                <c:pt idx="8">
                  <c:v>#N/A</c:v>
                </c:pt>
                <c:pt idx="9">
                  <c:v>1.54</c:v>
                </c:pt>
              </c:numCache>
            </c:numRef>
          </c:val>
          <c:extLst xmlns:c16r2="http://schemas.microsoft.com/office/drawing/2015/06/chart">
            <c:ext xmlns:c16="http://schemas.microsoft.com/office/drawing/2014/chart" uri="{C3380CC4-5D6E-409C-BE32-E72D297353CC}">
              <c16:uniqueId val="{00000005-156A-4E10-9414-6950AC31A9E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0.83</c:v>
                </c:pt>
                <c:pt idx="2">
                  <c:v>#N/A</c:v>
                </c:pt>
                <c:pt idx="3">
                  <c:v>1.83</c:v>
                </c:pt>
                <c:pt idx="4">
                  <c:v>#N/A</c:v>
                </c:pt>
                <c:pt idx="5">
                  <c:v>2.4900000000000002</c:v>
                </c:pt>
                <c:pt idx="6">
                  <c:v>#N/A</c:v>
                </c:pt>
                <c:pt idx="7">
                  <c:v>3.02</c:v>
                </c:pt>
                <c:pt idx="8">
                  <c:v>#N/A</c:v>
                </c:pt>
                <c:pt idx="9">
                  <c:v>3.27</c:v>
                </c:pt>
              </c:numCache>
            </c:numRef>
          </c:val>
          <c:extLst xmlns:c16r2="http://schemas.microsoft.com/office/drawing/2015/06/chart">
            <c:ext xmlns:c16="http://schemas.microsoft.com/office/drawing/2014/chart" uri="{C3380CC4-5D6E-409C-BE32-E72D297353CC}">
              <c16:uniqueId val="{00000006-156A-4E10-9414-6950AC31A9EE}"/>
            </c:ext>
          </c:extLst>
        </c:ser>
        <c:ser>
          <c:idx val="7"/>
          <c:order val="7"/>
          <c:tx>
            <c:strRef>
              <c:f>データシート!$A$34</c:f>
              <c:strCache>
                <c:ptCount val="1"/>
                <c:pt idx="0">
                  <c:v>津島市民病院事業会計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5.48</c:v>
                </c:pt>
                <c:pt idx="1">
                  <c:v>#N/A</c:v>
                </c:pt>
                <c:pt idx="2">
                  <c:v>2.82</c:v>
                </c:pt>
                <c:pt idx="3">
                  <c:v>#N/A</c:v>
                </c:pt>
                <c:pt idx="4">
                  <c:v>#N/A</c:v>
                </c:pt>
                <c:pt idx="5">
                  <c:v>0.48</c:v>
                </c:pt>
                <c:pt idx="6">
                  <c:v>#N/A</c:v>
                </c:pt>
                <c:pt idx="7">
                  <c:v>1.1100000000000001</c:v>
                </c:pt>
                <c:pt idx="8">
                  <c:v>#N/A</c:v>
                </c:pt>
                <c:pt idx="9">
                  <c:v>7.43</c:v>
                </c:pt>
              </c:numCache>
            </c:numRef>
          </c:val>
          <c:extLst xmlns:c16r2="http://schemas.microsoft.com/office/drawing/2015/06/chart">
            <c:ext xmlns:c16="http://schemas.microsoft.com/office/drawing/2014/chart" uri="{C3380CC4-5D6E-409C-BE32-E72D297353CC}">
              <c16:uniqueId val="{00000007-156A-4E10-9414-6950AC31A9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6.67</c:v>
                </c:pt>
                <c:pt idx="2">
                  <c:v>#N/A</c:v>
                </c:pt>
                <c:pt idx="3">
                  <c:v>7.22</c:v>
                </c:pt>
                <c:pt idx="4">
                  <c:v>#N/A</c:v>
                </c:pt>
                <c:pt idx="5">
                  <c:v>7.68</c:v>
                </c:pt>
                <c:pt idx="6">
                  <c:v>#N/A</c:v>
                </c:pt>
                <c:pt idx="7">
                  <c:v>7.76</c:v>
                </c:pt>
                <c:pt idx="8">
                  <c:v>#N/A</c:v>
                </c:pt>
                <c:pt idx="9">
                  <c:v>8.09</c:v>
                </c:pt>
              </c:numCache>
            </c:numRef>
          </c:val>
          <c:extLst xmlns:c16r2="http://schemas.microsoft.com/office/drawing/2015/06/chart">
            <c:ext xmlns:c16="http://schemas.microsoft.com/office/drawing/2014/chart" uri="{C3380CC4-5D6E-409C-BE32-E72D297353CC}">
              <c16:uniqueId val="{00000008-156A-4E10-9414-6950AC31A9E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10.47</c:v>
                </c:pt>
                <c:pt idx="2">
                  <c:v>#N/A</c:v>
                </c:pt>
                <c:pt idx="3">
                  <c:v>9.67</c:v>
                </c:pt>
                <c:pt idx="4">
                  <c:v>#N/A</c:v>
                </c:pt>
                <c:pt idx="5">
                  <c:v>10.18</c:v>
                </c:pt>
                <c:pt idx="6">
                  <c:v>#N/A</c:v>
                </c:pt>
                <c:pt idx="7">
                  <c:v>9.31</c:v>
                </c:pt>
                <c:pt idx="8">
                  <c:v>#N/A</c:v>
                </c:pt>
                <c:pt idx="9">
                  <c:v>9.07</c:v>
                </c:pt>
              </c:numCache>
            </c:numRef>
          </c:val>
          <c:extLst xmlns:c16r2="http://schemas.microsoft.com/office/drawing/2015/06/chart">
            <c:ext xmlns:c16="http://schemas.microsoft.com/office/drawing/2014/chart" uri="{C3380CC4-5D6E-409C-BE32-E72D297353CC}">
              <c16:uniqueId val="{00000009-156A-4E10-9414-6950AC31A9EE}"/>
            </c:ext>
          </c:extLst>
        </c:ser>
        <c:dLbls>
          <c:showLegendKey val="0"/>
          <c:showVal val="0"/>
          <c:showCatName val="0"/>
          <c:showSerName val="0"/>
          <c:showPercent val="0"/>
          <c:showBubbleSize val="0"/>
        </c:dLbls>
        <c:gapWidth val="150"/>
        <c:overlap val="100"/>
        <c:axId val="515014136"/>
        <c:axId val="515010608"/>
      </c:barChart>
      <c:catAx>
        <c:axId val="51501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010608"/>
        <c:crosses val="autoZero"/>
        <c:auto val="1"/>
        <c:lblAlgn val="ctr"/>
        <c:lblOffset val="100"/>
        <c:tickLblSkip val="1"/>
        <c:tickMarkSkip val="1"/>
        <c:noMultiLvlLbl val="0"/>
      </c:catAx>
      <c:valAx>
        <c:axId val="51501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014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1931</c:v>
                </c:pt>
                <c:pt idx="5">
                  <c:v>1870</c:v>
                </c:pt>
                <c:pt idx="8">
                  <c:v>1878</c:v>
                </c:pt>
                <c:pt idx="11">
                  <c:v>1819</c:v>
                </c:pt>
                <c:pt idx="14">
                  <c:v>1817</c:v>
                </c:pt>
              </c:numCache>
            </c:numRef>
          </c:val>
          <c:extLst xmlns:c16r2="http://schemas.microsoft.com/office/drawing/2015/06/chart">
            <c:ext xmlns:c16="http://schemas.microsoft.com/office/drawing/2014/chart" uri="{C3380CC4-5D6E-409C-BE32-E72D297353CC}">
              <c16:uniqueId val="{00000000-609B-4481-917A-ED3006E5BB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9B-4481-917A-ED3006E5BB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09B-4481-917A-ED3006E5BB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0</c:v>
                </c:pt>
                <c:pt idx="6">
                  <c:v>0</c:v>
                </c:pt>
                <c:pt idx="9">
                  <c:v>9</c:v>
                </c:pt>
                <c:pt idx="12">
                  <c:v>16</c:v>
                </c:pt>
              </c:numCache>
            </c:numRef>
          </c:val>
          <c:extLst xmlns:c16r2="http://schemas.microsoft.com/office/drawing/2015/06/chart">
            <c:ext xmlns:c16="http://schemas.microsoft.com/office/drawing/2014/chart" uri="{C3380CC4-5D6E-409C-BE32-E72D297353CC}">
              <c16:uniqueId val="{00000003-609B-4481-917A-ED3006E5BB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814</c:v>
                </c:pt>
                <c:pt idx="3">
                  <c:v>853</c:v>
                </c:pt>
                <c:pt idx="6">
                  <c:v>851</c:v>
                </c:pt>
                <c:pt idx="9">
                  <c:v>816</c:v>
                </c:pt>
                <c:pt idx="12">
                  <c:v>880</c:v>
                </c:pt>
              </c:numCache>
            </c:numRef>
          </c:val>
          <c:extLst xmlns:c16r2="http://schemas.microsoft.com/office/drawing/2015/06/chart">
            <c:ext xmlns:c16="http://schemas.microsoft.com/office/drawing/2014/chart" uri="{C3380CC4-5D6E-409C-BE32-E72D297353CC}">
              <c16:uniqueId val="{00000004-609B-4481-917A-ED3006E5BB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9B-4481-917A-ED3006E5BB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9B-4481-917A-ED3006E5BB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1680</c:v>
                </c:pt>
                <c:pt idx="3">
                  <c:v>1616</c:v>
                </c:pt>
                <c:pt idx="6">
                  <c:v>1494</c:v>
                </c:pt>
                <c:pt idx="9">
                  <c:v>1464</c:v>
                </c:pt>
                <c:pt idx="12">
                  <c:v>1388</c:v>
                </c:pt>
              </c:numCache>
            </c:numRef>
          </c:val>
          <c:extLst xmlns:c16r2="http://schemas.microsoft.com/office/drawing/2015/06/chart">
            <c:ext xmlns:c16="http://schemas.microsoft.com/office/drawing/2014/chart" uri="{C3380CC4-5D6E-409C-BE32-E72D297353CC}">
              <c16:uniqueId val="{00000007-609B-4481-917A-ED3006E5BB7D}"/>
            </c:ext>
          </c:extLst>
        </c:ser>
        <c:dLbls>
          <c:showLegendKey val="0"/>
          <c:showVal val="0"/>
          <c:showCatName val="0"/>
          <c:showSerName val="0"/>
          <c:showPercent val="0"/>
          <c:showBubbleSize val="0"/>
        </c:dLbls>
        <c:gapWidth val="100"/>
        <c:overlap val="100"/>
        <c:axId val="517550640"/>
        <c:axId val="51755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600</c:v>
                </c:pt>
                <c:pt idx="2">
                  <c:v>#N/A</c:v>
                </c:pt>
                <c:pt idx="3">
                  <c:v>#N/A</c:v>
                </c:pt>
                <c:pt idx="4">
                  <c:v>599</c:v>
                </c:pt>
                <c:pt idx="5">
                  <c:v>#N/A</c:v>
                </c:pt>
                <c:pt idx="6">
                  <c:v>#N/A</c:v>
                </c:pt>
                <c:pt idx="7">
                  <c:v>467</c:v>
                </c:pt>
                <c:pt idx="8">
                  <c:v>#N/A</c:v>
                </c:pt>
                <c:pt idx="9">
                  <c:v>#N/A</c:v>
                </c:pt>
                <c:pt idx="10">
                  <c:v>470</c:v>
                </c:pt>
                <c:pt idx="11">
                  <c:v>#N/A</c:v>
                </c:pt>
                <c:pt idx="12">
                  <c:v>#N/A</c:v>
                </c:pt>
                <c:pt idx="13">
                  <c:v>467</c:v>
                </c:pt>
                <c:pt idx="14">
                  <c:v>#N/A</c:v>
                </c:pt>
              </c:numCache>
            </c:numRef>
          </c:val>
          <c:smooth val="0"/>
          <c:extLst xmlns:c16r2="http://schemas.microsoft.com/office/drawing/2015/06/chart">
            <c:ext xmlns:c16="http://schemas.microsoft.com/office/drawing/2014/chart" uri="{C3380CC4-5D6E-409C-BE32-E72D297353CC}">
              <c16:uniqueId val="{00000008-609B-4481-917A-ED3006E5BB7D}"/>
            </c:ext>
          </c:extLst>
        </c:ser>
        <c:dLbls>
          <c:showLegendKey val="0"/>
          <c:showVal val="0"/>
          <c:showCatName val="0"/>
          <c:showSerName val="0"/>
          <c:showPercent val="0"/>
          <c:showBubbleSize val="0"/>
        </c:dLbls>
        <c:marker val="1"/>
        <c:smooth val="0"/>
        <c:axId val="517550640"/>
        <c:axId val="517554560"/>
      </c:lineChart>
      <c:catAx>
        <c:axId val="51755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7554560"/>
        <c:crosses val="autoZero"/>
        <c:auto val="1"/>
        <c:lblAlgn val="ctr"/>
        <c:lblOffset val="100"/>
        <c:tickLblSkip val="1"/>
        <c:tickMarkSkip val="1"/>
        <c:noMultiLvlLbl val="0"/>
      </c:catAx>
      <c:valAx>
        <c:axId val="51755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55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19871</c:v>
                </c:pt>
                <c:pt idx="5">
                  <c:v>19706</c:v>
                </c:pt>
                <c:pt idx="8">
                  <c:v>19819</c:v>
                </c:pt>
                <c:pt idx="11">
                  <c:v>19616</c:v>
                </c:pt>
                <c:pt idx="14">
                  <c:v>19442</c:v>
                </c:pt>
              </c:numCache>
            </c:numRef>
          </c:val>
          <c:extLst xmlns:c16r2="http://schemas.microsoft.com/office/drawing/2015/06/chart">
            <c:ext xmlns:c16="http://schemas.microsoft.com/office/drawing/2014/chart" uri="{C3380CC4-5D6E-409C-BE32-E72D297353CC}">
              <c16:uniqueId val="{00000000-E0A4-4181-9E08-A7BB4512E0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5936</c:v>
                </c:pt>
                <c:pt idx="5">
                  <c:v>3964</c:v>
                </c:pt>
                <c:pt idx="8">
                  <c:v>4810</c:v>
                </c:pt>
                <c:pt idx="11">
                  <c:v>5298</c:v>
                </c:pt>
                <c:pt idx="14">
                  <c:v>5390</c:v>
                </c:pt>
              </c:numCache>
            </c:numRef>
          </c:val>
          <c:extLst xmlns:c16r2="http://schemas.microsoft.com/office/drawing/2015/06/chart">
            <c:ext xmlns:c16="http://schemas.microsoft.com/office/drawing/2014/chart" uri="{C3380CC4-5D6E-409C-BE32-E72D297353CC}">
              <c16:uniqueId val="{00000001-E0A4-4181-9E08-A7BB4512E0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2001</c:v>
                </c:pt>
                <c:pt idx="5">
                  <c:v>1449</c:v>
                </c:pt>
                <c:pt idx="8">
                  <c:v>1766</c:v>
                </c:pt>
                <c:pt idx="11">
                  <c:v>2571</c:v>
                </c:pt>
                <c:pt idx="14">
                  <c:v>3604</c:v>
                </c:pt>
              </c:numCache>
            </c:numRef>
          </c:val>
          <c:extLst xmlns:c16r2="http://schemas.microsoft.com/office/drawing/2015/06/chart">
            <c:ext xmlns:c16="http://schemas.microsoft.com/office/drawing/2014/chart" uri="{C3380CC4-5D6E-409C-BE32-E72D297353CC}">
              <c16:uniqueId val="{00000002-E0A4-4181-9E08-A7BB4512E0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A4-4181-9E08-A7BB4512E0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0A4-4181-9E08-A7BB4512E0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0A4-4181-9E08-A7BB4512E0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2728</c:v>
                </c:pt>
                <c:pt idx="3">
                  <c:v>2726</c:v>
                </c:pt>
                <c:pt idx="6">
                  <c:v>2725</c:v>
                </c:pt>
                <c:pt idx="9">
                  <c:v>2831</c:v>
                </c:pt>
                <c:pt idx="12">
                  <c:v>2884</c:v>
                </c:pt>
              </c:numCache>
            </c:numRef>
          </c:val>
          <c:extLst xmlns:c16r2="http://schemas.microsoft.com/office/drawing/2015/06/chart">
            <c:ext xmlns:c16="http://schemas.microsoft.com/office/drawing/2014/chart" uri="{C3380CC4-5D6E-409C-BE32-E72D297353CC}">
              <c16:uniqueId val="{00000006-E0A4-4181-9E08-A7BB4512E0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116</c:v>
                </c:pt>
                <c:pt idx="9">
                  <c:v>218</c:v>
                </c:pt>
                <c:pt idx="12">
                  <c:v>306</c:v>
                </c:pt>
              </c:numCache>
            </c:numRef>
          </c:val>
          <c:extLst xmlns:c16r2="http://schemas.microsoft.com/office/drawing/2015/06/chart">
            <c:ext xmlns:c16="http://schemas.microsoft.com/office/drawing/2014/chart" uri="{C3380CC4-5D6E-409C-BE32-E72D297353CC}">
              <c16:uniqueId val="{00000007-E0A4-4181-9E08-A7BB4512E0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12448</c:v>
                </c:pt>
                <c:pt idx="3">
                  <c:v>9741</c:v>
                </c:pt>
                <c:pt idx="6">
                  <c:v>10775</c:v>
                </c:pt>
                <c:pt idx="9">
                  <c:v>10964</c:v>
                </c:pt>
                <c:pt idx="12">
                  <c:v>10473</c:v>
                </c:pt>
              </c:numCache>
            </c:numRef>
          </c:val>
          <c:extLst xmlns:c16r2="http://schemas.microsoft.com/office/drawing/2015/06/chart">
            <c:ext xmlns:c16="http://schemas.microsoft.com/office/drawing/2014/chart" uri="{C3380CC4-5D6E-409C-BE32-E72D297353CC}">
              <c16:uniqueId val="{00000008-E0A4-4181-9E08-A7BB4512E0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0A4-4181-9E08-A7BB4512E0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16413</c:v>
                </c:pt>
                <c:pt idx="3">
                  <c:v>16213</c:v>
                </c:pt>
                <c:pt idx="6">
                  <c:v>16240</c:v>
                </c:pt>
                <c:pt idx="9">
                  <c:v>16641</c:v>
                </c:pt>
                <c:pt idx="12">
                  <c:v>16920</c:v>
                </c:pt>
              </c:numCache>
            </c:numRef>
          </c:val>
          <c:extLst xmlns:c16r2="http://schemas.microsoft.com/office/drawing/2015/06/chart">
            <c:ext xmlns:c16="http://schemas.microsoft.com/office/drawing/2014/chart" uri="{C3380CC4-5D6E-409C-BE32-E72D297353CC}">
              <c16:uniqueId val="{0000000A-E0A4-4181-9E08-A7BB4512E0EC}"/>
            </c:ext>
          </c:extLst>
        </c:ser>
        <c:dLbls>
          <c:showLegendKey val="0"/>
          <c:showVal val="0"/>
          <c:showCatName val="0"/>
          <c:showSerName val="0"/>
          <c:showPercent val="0"/>
          <c:showBubbleSize val="0"/>
        </c:dLbls>
        <c:gapWidth val="100"/>
        <c:overlap val="100"/>
        <c:axId val="517551032"/>
        <c:axId val="517553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3782</c:v>
                </c:pt>
                <c:pt idx="2">
                  <c:v>#N/A</c:v>
                </c:pt>
                <c:pt idx="3">
                  <c:v>#N/A</c:v>
                </c:pt>
                <c:pt idx="4">
                  <c:v>3561</c:v>
                </c:pt>
                <c:pt idx="5">
                  <c:v>#N/A</c:v>
                </c:pt>
                <c:pt idx="6">
                  <c:v>#N/A</c:v>
                </c:pt>
                <c:pt idx="7">
                  <c:v>3461</c:v>
                </c:pt>
                <c:pt idx="8">
                  <c:v>#N/A</c:v>
                </c:pt>
                <c:pt idx="9">
                  <c:v>#N/A</c:v>
                </c:pt>
                <c:pt idx="10">
                  <c:v>3169</c:v>
                </c:pt>
                <c:pt idx="11">
                  <c:v>#N/A</c:v>
                </c:pt>
                <c:pt idx="12">
                  <c:v>#N/A</c:v>
                </c:pt>
                <c:pt idx="13">
                  <c:v>2147</c:v>
                </c:pt>
                <c:pt idx="14">
                  <c:v>#N/A</c:v>
                </c:pt>
              </c:numCache>
            </c:numRef>
          </c:val>
          <c:smooth val="0"/>
          <c:extLst xmlns:c16r2="http://schemas.microsoft.com/office/drawing/2015/06/chart">
            <c:ext xmlns:c16="http://schemas.microsoft.com/office/drawing/2014/chart" uri="{C3380CC4-5D6E-409C-BE32-E72D297353CC}">
              <c16:uniqueId val="{0000000B-E0A4-4181-9E08-A7BB4512E0EC}"/>
            </c:ext>
          </c:extLst>
        </c:ser>
        <c:dLbls>
          <c:showLegendKey val="0"/>
          <c:showVal val="0"/>
          <c:showCatName val="0"/>
          <c:showSerName val="0"/>
          <c:showPercent val="0"/>
          <c:showBubbleSize val="0"/>
        </c:dLbls>
        <c:marker val="1"/>
        <c:smooth val="0"/>
        <c:axId val="517551032"/>
        <c:axId val="517553384"/>
      </c:lineChart>
      <c:catAx>
        <c:axId val="51755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7553384"/>
        <c:crosses val="autoZero"/>
        <c:auto val="1"/>
        <c:lblAlgn val="ctr"/>
        <c:lblOffset val="100"/>
        <c:tickLblSkip val="1"/>
        <c:tickMarkSkip val="1"/>
        <c:noMultiLvlLbl val="0"/>
      </c:catAx>
      <c:valAx>
        <c:axId val="517553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55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1049</c:v>
                </c:pt>
                <c:pt idx="1">
                  <c:v>1681</c:v>
                </c:pt>
                <c:pt idx="2">
                  <c:v>2441</c:v>
                </c:pt>
              </c:numCache>
            </c:numRef>
          </c:val>
          <c:extLst xmlns:c16r2="http://schemas.microsoft.com/office/drawing/2015/06/chart">
            <c:ext xmlns:c16="http://schemas.microsoft.com/office/drawing/2014/chart" uri="{C3380CC4-5D6E-409C-BE32-E72D297353CC}">
              <c16:uniqueId val="{00000000-FABB-458A-AF57-4645884614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xmlns:c16r2="http://schemas.microsoft.com/office/drawing/2015/06/chart">
            <c:ext xmlns:c16="http://schemas.microsoft.com/office/drawing/2014/chart" uri="{C3380CC4-5D6E-409C-BE32-E72D297353CC}">
              <c16:uniqueId val="{00000001-FABB-458A-AF57-4645884614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254</c:v>
                </c:pt>
                <c:pt idx="1">
                  <c:v>374</c:v>
                </c:pt>
                <c:pt idx="2">
                  <c:v>556</c:v>
                </c:pt>
              </c:numCache>
            </c:numRef>
          </c:val>
          <c:extLst xmlns:c16r2="http://schemas.microsoft.com/office/drawing/2015/06/chart">
            <c:ext xmlns:c16="http://schemas.microsoft.com/office/drawing/2014/chart" uri="{C3380CC4-5D6E-409C-BE32-E72D297353CC}">
              <c16:uniqueId val="{00000002-FABB-458A-AF57-46458846142C}"/>
            </c:ext>
          </c:extLst>
        </c:ser>
        <c:dLbls>
          <c:showLegendKey val="0"/>
          <c:showVal val="0"/>
          <c:showCatName val="0"/>
          <c:showSerName val="0"/>
          <c:showPercent val="0"/>
          <c:showBubbleSize val="0"/>
        </c:dLbls>
        <c:gapWidth val="120"/>
        <c:overlap val="100"/>
        <c:axId val="517551816"/>
        <c:axId val="517548680"/>
      </c:barChart>
      <c:catAx>
        <c:axId val="51755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7548680"/>
        <c:crosses val="autoZero"/>
        <c:auto val="1"/>
        <c:lblAlgn val="ctr"/>
        <c:lblOffset val="100"/>
        <c:tickLblSkip val="1"/>
        <c:tickMarkSkip val="1"/>
        <c:noMultiLvlLbl val="0"/>
      </c:catAx>
      <c:valAx>
        <c:axId val="517548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755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44-4C2E-A48A-4CD61CB6976A}"/>
                </c:ext>
                <c:ext xmlns:c15="http://schemas.microsoft.com/office/drawing/2012/chart" uri="{CE6537A1-D6FC-4f65-9D91-7224C49458BB}">
                  <c15:dlblFieldTable>
                    <c15:dlblFTEntry>
                      <c15:txfldGUID>{454E8594-115A-4DAF-BC4E-AF576F9F1FA1}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44-4C2E-A48A-4CD61CB6976A}"/>
                </c:ext>
                <c:ext xmlns:c15="http://schemas.microsoft.com/office/drawing/2012/chart" uri="{CE6537A1-D6FC-4f65-9D91-7224C49458BB}">
                  <c15:dlblFieldTable>
                    <c15:dlblFTEntry>
                      <c15:txfldGUID>{226970FE-C69F-49BC-ACC0-2EAF67E681A4}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44-4C2E-A48A-4CD61CB6976A}"/>
                </c:ext>
                <c:ext xmlns:c15="http://schemas.microsoft.com/office/drawing/2012/chart" uri="{CE6537A1-D6FC-4f65-9D91-7224C49458BB}">
                  <c15:dlblFieldTable>
                    <c15:dlblFTEntry>
                      <c15:txfldGUID>{8EF3D520-4F53-4AED-A1CA-40067223F893}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44-4C2E-A48A-4CD61CB6976A}"/>
                </c:ext>
                <c:ext xmlns:c15="http://schemas.microsoft.com/office/drawing/2012/chart" uri="{CE6537A1-D6FC-4f65-9D91-7224C49458BB}">
                  <c15:dlblFieldTable>
                    <c15:dlblFTEntry>
                      <c15:txfldGUID>{9C04BA36-B67C-4E65-AD47-22B25672CC69}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44-4C2E-A48A-4CD61CB6976A}"/>
                </c:ext>
                <c:ext xmlns:c15="http://schemas.microsoft.com/office/drawing/2012/chart" uri="{CE6537A1-D6FC-4f65-9D91-7224C49458BB}">
                  <c15:dlblFieldTable>
                    <c15:dlblFTEntry>
                      <c15:txfldGUID>{790B1290-6790-4D1B-9A8A-45578DB098B6}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44-4C2E-A48A-4CD61CB6976A}"/>
                </c:ext>
                <c:ext xmlns:c15="http://schemas.microsoft.com/office/drawing/2012/chart" uri="{CE6537A1-D6FC-4f65-9D91-7224C49458BB}">
                  <c15:dlblFieldTable>
                    <c15:dlblFTEntry>
                      <c15:txfldGUID>{903F3DEA-82C4-4E05-AAEB-4EAB66F7FE37}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44-4C2E-A48A-4CD61CB6976A}"/>
                </c:ext>
                <c:ext xmlns:c15="http://schemas.microsoft.com/office/drawing/2012/chart" uri="{CE6537A1-D6FC-4f65-9D91-7224C49458BB}">
                  <c15:dlblFieldTable>
                    <c15:dlblFTEntry>
                      <c15:txfldGUID>{7919E388-1300-4F7D-A35A-3C47BAC2771B}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44-4C2E-A48A-4CD61CB6976A}"/>
                </c:ext>
                <c:ext xmlns:c15="http://schemas.microsoft.com/office/drawing/2012/chart" uri="{CE6537A1-D6FC-4f65-9D91-7224C49458BB}">
                  <c15:dlblFieldTable>
                    <c15:dlblFTEntry>
                      <c15:txfldGUID>{70CCB612-B6F8-4F96-8C5C-64F1CDC95BA3}</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44-4C2E-A48A-4CD61CB6976A}"/>
                </c:ext>
                <c:ext xmlns:c15="http://schemas.microsoft.com/office/drawing/2012/chart" uri="{CE6537A1-D6FC-4f65-9D91-7224C49458BB}">
                  <c15:dlblFieldTable>
                    <c15:dlblFTEntry>
                      <c15:txfldGUID>{BD78904B-FB02-4A9A-997B-386862014D55}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60.8</c:v>
                </c:pt>
                <c:pt idx="16">
                  <c:v>62.4</c:v>
                </c:pt>
                <c:pt idx="24">
                  <c:v>63.7</c:v>
                </c:pt>
                <c:pt idx="32">
                  <c:v>65.2</c:v>
                </c:pt>
              </c:numCache>
            </c:numRef>
          </c:xVal>
          <c:yVal>
            <c:numRef>
              <c:f>公会計指標分析・財政指標組合せ分析表!$BP$51:$DC$51</c:f>
              <c:numCache>
                <c:formatCode>#,##0.0;"▲ "#,##0.0</c:formatCode>
                <c:ptCount val="40"/>
                <c:pt idx="0">
                  <c:v>33.700000000000003</c:v>
                </c:pt>
                <c:pt idx="8">
                  <c:v>32.200000000000003</c:v>
                </c:pt>
                <c:pt idx="16">
                  <c:v>31.3</c:v>
                </c:pt>
                <c:pt idx="24">
                  <c:v>27.7</c:v>
                </c:pt>
                <c:pt idx="32">
                  <c:v>18.2</c:v>
                </c:pt>
              </c:numCache>
            </c:numRef>
          </c:yVal>
          <c:smooth val="0"/>
          <c:extLst xmlns:c16r2="http://schemas.microsoft.com/office/drawing/2015/06/chart">
            <c:ext xmlns:c16="http://schemas.microsoft.com/office/drawing/2014/chart" uri="{C3380CC4-5D6E-409C-BE32-E72D297353CC}">
              <c16:uniqueId val="{00000009-4944-4C2E-A48A-4CD61CB697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44-4C2E-A48A-4CD61CB6976A}"/>
                </c:ext>
                <c:ext xmlns:c15="http://schemas.microsoft.com/office/drawing/2012/chart" uri="{CE6537A1-D6FC-4f65-9D91-7224C49458BB}">
                  <c15:dlblFieldTable>
                    <c15:dlblFTEntry>
                      <c15:txfldGUID>{633031F6-3694-41E6-B85C-17A89611BF6B}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44-4C2E-A48A-4CD61CB6976A}"/>
                </c:ext>
                <c:ext xmlns:c15="http://schemas.microsoft.com/office/drawing/2012/chart" uri="{CE6537A1-D6FC-4f65-9D91-7224C49458BB}">
                  <c15:dlblFieldTable>
                    <c15:dlblFTEntry>
                      <c15:txfldGUID>{A57C5B89-1FD0-4121-BD3B-465EB472F06A}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44-4C2E-A48A-4CD61CB6976A}"/>
                </c:ext>
                <c:ext xmlns:c15="http://schemas.microsoft.com/office/drawing/2012/chart" uri="{CE6537A1-D6FC-4f65-9D91-7224C49458BB}">
                  <c15:dlblFieldTable>
                    <c15:dlblFTEntry>
                      <c15:txfldGUID>{BAE469F0-4DB7-4CBC-BE31-B36AF8A57FF6}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44-4C2E-A48A-4CD61CB6976A}"/>
                </c:ext>
                <c:ext xmlns:c15="http://schemas.microsoft.com/office/drawing/2012/chart" uri="{CE6537A1-D6FC-4f65-9D91-7224C49458BB}">
                  <c15:dlblFieldTable>
                    <c15:dlblFTEntry>
                      <c15:txfldGUID>{4F7686B3-E809-4D02-B6AA-C37AEB8DFA10}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44-4C2E-A48A-4CD61CB6976A}"/>
                </c:ext>
                <c:ext xmlns:c15="http://schemas.microsoft.com/office/drawing/2012/chart" uri="{CE6537A1-D6FC-4f65-9D91-7224C49458BB}">
                  <c15:dlblFieldTable>
                    <c15:dlblFTEntry>
                      <c15:txfldGUID>{26F1183C-DCDC-4AC4-A2AD-8C42F989ED89}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44-4C2E-A48A-4CD61CB6976A}"/>
                </c:ext>
                <c:ext xmlns:c15="http://schemas.microsoft.com/office/drawing/2012/chart" uri="{CE6537A1-D6FC-4f65-9D91-7224C49458BB}">
                  <c15:dlblFieldTable>
                    <c15:dlblFTEntry>
                      <c15:txfldGUID>{3A37D12A-9BF2-42D6-8611-DB375C6AE8FF}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44-4C2E-A48A-4CD61CB6976A}"/>
                </c:ext>
                <c:ext xmlns:c15="http://schemas.microsoft.com/office/drawing/2012/chart" uri="{CE6537A1-D6FC-4f65-9D91-7224C49458BB}">
                  <c15:dlblFieldTable>
                    <c15:dlblFTEntry>
                      <c15:txfldGUID>{955909E6-8198-447F-8B0F-82DFF0B4FA18}</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124986203182928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44-4C2E-A48A-4CD61CB6976A}"/>
                </c:ext>
                <c:ext xmlns:c15="http://schemas.microsoft.com/office/drawing/2012/chart" uri="{CE6537A1-D6FC-4f65-9D91-7224C49458BB}">
                  <c15:dlblFieldTable>
                    <c15:dlblFTEntry>
                      <c15:txfldGUID>{10DA338E-712E-445A-8466-AF5DA5BB2DF5}</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278163926863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44-4C2E-A48A-4CD61CB6976A}"/>
                </c:ext>
                <c:ext xmlns:c15="http://schemas.microsoft.com/office/drawing/2012/chart" uri="{CE6537A1-D6FC-4f65-9D91-7224C49458BB}">
                  <c15:dlblFieldTable>
                    <c15:dlblFTEntry>
                      <c15:txfldGUID>{90605474-1643-4F9F-9F44-D563AA809C1C}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4944-4C2E-A48A-4CD61CB6976A}"/>
            </c:ext>
          </c:extLst>
        </c:ser>
        <c:dLbls>
          <c:showLegendKey val="0"/>
          <c:showVal val="1"/>
          <c:showCatName val="0"/>
          <c:showSerName val="0"/>
          <c:showPercent val="0"/>
          <c:showBubbleSize val="0"/>
        </c:dLbls>
        <c:axId val="517552600"/>
        <c:axId val="517554952"/>
      </c:scatterChart>
      <c:valAx>
        <c:axId val="51755260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554952"/>
        <c:crosses val="autoZero"/>
        <c:crossBetween val="midCat"/>
      </c:valAx>
      <c:valAx>
        <c:axId val="51755495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7552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0589277262180973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8D-4AF0-BBB9-023215CA8B3A}"/>
                </c:ext>
                <c:ext xmlns:c15="http://schemas.microsoft.com/office/drawing/2012/chart" uri="{CE6537A1-D6FC-4f65-9D91-7224C49458BB}">
                  <c15:dlblFieldTable>
                    <c15:dlblFTEntry>
                      <c15:txfldGUID>{C5723CF5-E550-445F-9049-72C1B1EDDA24}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8D-4AF0-BBB9-023215CA8B3A}"/>
                </c:ext>
                <c:ext xmlns:c15="http://schemas.microsoft.com/office/drawing/2012/chart" uri="{CE6537A1-D6FC-4f65-9D91-7224C49458BB}">
                  <c15:dlblFieldTable>
                    <c15:dlblFTEntry>
                      <c15:txfldGUID>{8E09466F-299A-4270-B33D-1DBDF3E09957}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8D-4AF0-BBB9-023215CA8B3A}"/>
                </c:ext>
                <c:ext xmlns:c15="http://schemas.microsoft.com/office/drawing/2012/chart" uri="{CE6537A1-D6FC-4f65-9D91-7224C49458BB}">
                  <c15:dlblFieldTable>
                    <c15:dlblFTEntry>
                      <c15:txfldGUID>{5FACA12F-AF6C-4614-800E-44AE23D34B93}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8D-4AF0-BBB9-023215CA8B3A}"/>
                </c:ext>
                <c:ext xmlns:c15="http://schemas.microsoft.com/office/drawing/2012/chart" uri="{CE6537A1-D6FC-4f65-9D91-7224C49458BB}">
                  <c15:dlblFieldTable>
                    <c15:dlblFTEntry>
                      <c15:txfldGUID>{237CFC71-4596-4FD6-AA7C-8838EAE85E18}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8D-4AF0-BBB9-023215CA8B3A}"/>
                </c:ext>
                <c:ext xmlns:c15="http://schemas.microsoft.com/office/drawing/2012/chart" uri="{CE6537A1-D6FC-4f65-9D91-7224C49458BB}">
                  <c15:dlblFieldTable>
                    <c15:dlblFTEntry>
                      <c15:txfldGUID>{BB906A03-1063-4FF3-9117-44CEC66312AC}</c15:txfldGUID>
                      <c15:f>#REF!</c15:f>
                      <c15:dlblFieldTableCache>
                        <c:ptCount val="1"/>
                        <c:pt idx="0">
                          <c:v>#REF!</c:v>
                        </c:pt>
                      </c15:dlblFieldTableCache>
                    </c15:dlblFTEntry>
                  </c15:dlblFieldTable>
                  <c15:showDataLabelsRange val="0"/>
                </c:ext>
              </c:extLst>
            </c:dLbl>
            <c:dLbl>
              <c:idx val="8"/>
              <c:layout>
                <c:manualLayout>
                  <c:x val="0"/>
                  <c:y val="5.703787981015229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8D-4AF0-BBB9-023215CA8B3A}"/>
                </c:ext>
                <c:ext xmlns:c15="http://schemas.microsoft.com/office/drawing/2012/chart" uri="{CE6537A1-D6FC-4f65-9D91-7224C49458BB}">
                  <c15:dlblFieldTable>
                    <c15:dlblFTEntry>
                      <c15:txfldGUID>{0CD48C2F-8A23-4B34-82B5-A6575A9F3107}</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8.7632294385875265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8D-4AF0-BBB9-023215CA8B3A}"/>
                </c:ext>
                <c:ext xmlns:c15="http://schemas.microsoft.com/office/drawing/2012/chart" uri="{CE6537A1-D6FC-4f65-9D91-7224C49458BB}">
                  <c15:dlblFieldTable>
                    <c15:dlblFTEntry>
                      <c15:txfldGUID>{1F2514EB-FF48-4182-B9A9-737CCCFE5E56}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8D-4AF0-BBB9-023215CA8B3A}"/>
                </c:ext>
                <c:ext xmlns:c15="http://schemas.microsoft.com/office/drawing/2012/chart" uri="{CE6537A1-D6FC-4f65-9D91-7224C49458BB}">
                  <c15:dlblFieldTable>
                    <c15:dlblFTEntry>
                      <c15:txfldGUID>{44801FFF-FE33-4F38-AECB-1E25EF9C1C08}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8D-4AF0-BBB9-023215CA8B3A}"/>
                </c:ext>
                <c:ext xmlns:c15="http://schemas.microsoft.com/office/drawing/2012/chart" uri="{CE6537A1-D6FC-4f65-9D91-7224C49458BB}">
                  <c15:dlblFieldTable>
                    <c15:dlblFTEntry>
                      <c15:txfldGUID>{88CE0288-3C68-4EAF-AB56-7005179A37D0}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c:v>
                </c:pt>
                <c:pt idx="16">
                  <c:v>5</c:v>
                </c:pt>
                <c:pt idx="24">
                  <c:v>4.5</c:v>
                </c:pt>
                <c:pt idx="32">
                  <c:v>4.0999999999999996</c:v>
                </c:pt>
              </c:numCache>
            </c:numRef>
          </c:xVal>
          <c:yVal>
            <c:numRef>
              <c:f>公会計指標分析・財政指標組合せ分析表!$BP$73:$DC$73</c:f>
              <c:numCache>
                <c:formatCode>#,##0.0;"▲ "#,##0.0</c:formatCode>
                <c:ptCount val="40"/>
                <c:pt idx="0">
                  <c:v>33.700000000000003</c:v>
                </c:pt>
                <c:pt idx="8">
                  <c:v>32.200000000000003</c:v>
                </c:pt>
                <c:pt idx="16">
                  <c:v>31.3</c:v>
                </c:pt>
                <c:pt idx="24">
                  <c:v>27.7</c:v>
                </c:pt>
                <c:pt idx="32">
                  <c:v>18.2</c:v>
                </c:pt>
              </c:numCache>
            </c:numRef>
          </c:yVal>
          <c:smooth val="0"/>
          <c:extLst xmlns:c16r2="http://schemas.microsoft.com/office/drawing/2015/06/chart">
            <c:ext xmlns:c16="http://schemas.microsoft.com/office/drawing/2014/chart" uri="{C3380CC4-5D6E-409C-BE32-E72D297353CC}">
              <c16:uniqueId val="{00000009-8B8D-4AF0-BBB9-023215CA8B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8D-4AF0-BBB9-023215CA8B3A}"/>
                </c:ext>
                <c:ext xmlns:c15="http://schemas.microsoft.com/office/drawing/2012/chart" uri="{CE6537A1-D6FC-4f65-9D91-7224C49458BB}">
                  <c15:dlblFieldTable>
                    <c15:dlblFTEntry>
                      <c15:txfldGUID>{7AE5DFC0-AC3F-4C5B-8AF4-6CE240E25345}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8D-4AF0-BBB9-023215CA8B3A}"/>
                </c:ext>
                <c:ext xmlns:c15="http://schemas.microsoft.com/office/drawing/2012/chart" uri="{CE6537A1-D6FC-4f65-9D91-7224C49458BB}">
                  <c15:dlblFieldTable>
                    <c15:dlblFTEntry>
                      <c15:txfldGUID>{4C4F299D-B985-4474-A708-A4EE98178F11}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8D-4AF0-BBB9-023215CA8B3A}"/>
                </c:ext>
                <c:ext xmlns:c15="http://schemas.microsoft.com/office/drawing/2012/chart" uri="{CE6537A1-D6FC-4f65-9D91-7224C49458BB}">
                  <c15:dlblFieldTable>
                    <c15:dlblFTEntry>
                      <c15:txfldGUID>{C309358C-A3CE-48C8-9ADA-BB72E1F43133}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8D-4AF0-BBB9-023215CA8B3A}"/>
                </c:ext>
                <c:ext xmlns:c15="http://schemas.microsoft.com/office/drawing/2012/chart" uri="{CE6537A1-D6FC-4f65-9D91-7224C49458BB}">
                  <c15:dlblFieldTable>
                    <c15:dlblFTEntry>
                      <c15:txfldGUID>{1A4FD8C8-AF9F-4EC7-8FAD-ADEEA1F40D73}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8D-4AF0-BBB9-023215CA8B3A}"/>
                </c:ext>
                <c:ext xmlns:c15="http://schemas.microsoft.com/office/drawing/2012/chart" uri="{CE6537A1-D6FC-4f65-9D91-7224C49458BB}">
                  <c15:dlblFieldTable>
                    <c15:dlblFTEntry>
                      <c15:txfldGUID>{F8288B67-6067-45B0-890A-DD87FDD00AF8}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8D-4AF0-BBB9-023215CA8B3A}"/>
                </c:ext>
                <c:ext xmlns:c15="http://schemas.microsoft.com/office/drawing/2012/chart" uri="{CE6537A1-D6FC-4f65-9D91-7224C49458BB}">
                  <c15:dlblFieldTable>
                    <c15:dlblFTEntry>
                      <c15:txfldGUID>{D9B13B37-D5FB-4045-A526-46BCA363E755}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8D-4AF0-BBB9-023215CA8B3A}"/>
                </c:ext>
                <c:ext xmlns:c15="http://schemas.microsoft.com/office/drawing/2012/chart" uri="{CE6537A1-D6FC-4f65-9D91-7224C49458BB}">
                  <c15:dlblFieldTable>
                    <c15:dlblFTEntry>
                      <c15:txfldGUID>{7713AD19-D698-494E-A64B-FF6DFBB0F9DB}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8D-4AF0-BBB9-023215CA8B3A}"/>
                </c:ext>
                <c:ext xmlns:c15="http://schemas.microsoft.com/office/drawing/2012/chart" uri="{CE6537A1-D6FC-4f65-9D91-7224C49458BB}">
                  <c15:dlblFieldTable>
                    <c15:dlblFTEntry>
                      <c15:txfldGUID>{AC7EA4D7-8F7D-46FF-9334-0345A4E87FF7}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8D-4AF0-BBB9-023215CA8B3A}"/>
                </c:ext>
                <c:ext xmlns:c15="http://schemas.microsoft.com/office/drawing/2012/chart" uri="{CE6537A1-D6FC-4f65-9D91-7224C49458BB}">
                  <c15:dlblFieldTable>
                    <c15:dlblFTEntry>
                      <c15:txfldGUID>{015D97EB-8C99-43A4-8AAC-10C0387E70E0}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8B8D-4AF0-BBB9-023215CA8B3A}"/>
            </c:ext>
          </c:extLst>
        </c:ser>
        <c:dLbls>
          <c:showLegendKey val="0"/>
          <c:showVal val="1"/>
          <c:showCatName val="0"/>
          <c:showSerName val="0"/>
          <c:showPercent val="0"/>
          <c:showBubbleSize val="0"/>
        </c:dLbls>
        <c:axId val="517552208"/>
        <c:axId val="517556128"/>
      </c:scatterChart>
      <c:valAx>
        <c:axId val="517552208"/>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556128"/>
        <c:crosses val="autoZero"/>
        <c:crossBetween val="midCat"/>
      </c:valAx>
      <c:valAx>
        <c:axId val="51755612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7552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退職手当債（</a:t>
          </a:r>
          <a:r>
            <a:rPr kumimoji="1" lang="en-US" altLang="ja-JP" sz="1250">
              <a:latin typeface="ＭＳ ゴシック" pitchFamily="49" charset="-128"/>
              <a:ea typeface="ＭＳ ゴシック" pitchFamily="49" charset="-128"/>
            </a:rPr>
            <a:t>H21</a:t>
          </a:r>
          <a:r>
            <a:rPr kumimoji="1" lang="ja-JP" altLang="en-US" sz="1250">
              <a:latin typeface="ＭＳ ゴシック" pitchFamily="49" charset="-128"/>
              <a:ea typeface="ＭＳ ゴシック" pitchFamily="49" charset="-128"/>
            </a:rPr>
            <a:t>）、減収補てん債（特例分）（</a:t>
          </a:r>
          <a:r>
            <a:rPr kumimoji="1" lang="en-US" altLang="ja-JP" sz="1250">
              <a:latin typeface="ＭＳ ゴシック" pitchFamily="49" charset="-128"/>
              <a:ea typeface="ＭＳ ゴシック" pitchFamily="49" charset="-128"/>
            </a:rPr>
            <a:t>H21</a:t>
          </a:r>
          <a:r>
            <a:rPr kumimoji="1" lang="ja-JP" altLang="en-US" sz="1250">
              <a:latin typeface="ＭＳ ゴシック" pitchFamily="49" charset="-128"/>
              <a:ea typeface="ＭＳ ゴシック" pitchFamily="49" charset="-128"/>
            </a:rPr>
            <a:t>）、南小学校屋内運動場建設事業（</a:t>
          </a:r>
          <a:r>
            <a:rPr kumimoji="1" lang="en-US" altLang="ja-JP" sz="1250">
              <a:latin typeface="ＭＳ ゴシック" pitchFamily="49" charset="-128"/>
              <a:ea typeface="ＭＳ ゴシック" pitchFamily="49" charset="-128"/>
            </a:rPr>
            <a:t>H11</a:t>
          </a:r>
          <a:r>
            <a:rPr kumimoji="1" lang="ja-JP" altLang="en-US" sz="1250">
              <a:latin typeface="ＭＳ ゴシック" pitchFamily="49" charset="-128"/>
              <a:ea typeface="ＭＳ ゴシック" pitchFamily="49" charset="-128"/>
            </a:rPr>
            <a:t>）等の額が大きい起債の償還が終了したことにより、元利償還金が減となった。一方で、公営企業債の元利償還金に対する繰入金（主に津島市民病院事業の建設改良に要する経費（企業債元金）に伴う繰入金）が増となっており、分子は微減となっ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今後、小中学校のエアコン設置やトイレ洋式化、本庁舎空調設備等整備等の起債の償還により元利償還金の額が増加する見込みであるため、今後も建設地方債（特に交付税措置のない地方債）発行額の抑制等により、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年度から増加傾向にあり、令和２年度末残高は過去５年で最も多い。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令和２年度は、財政調整基金が約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億円増加、ふるさとつしま応援基金が約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億円増加したこと等が要因で将来負担比率は改善されたが、今後、中学校トイレ洋式化や本庁舎空調設備等整備等に係る額の大きな起債を発行する予定であり、地方債残高が増加していくことが見込まれる。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その年の借入額が元利償還金の額を超えないように、交付税措置のない起債はしない等、発行額を抑制するように努め、地方債を計画的に発行していく。また、基金の計画的な積立等によ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百万円の増となっている。主な要因としては財政調整基金へ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百万円の積立を行ったためである。その他特定目的基金については、ふるさと納税の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額増に伴いふるさとつしま応援基金が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百万円の増となり、その他特定目的基金全体としては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億円を目標としてい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年間程度、定年退職者が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人を超え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年度には定年退職者が毎年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人前後で推移していく見込みである。財源不足が発生する場合は、財政調整基金からの繰り入れで対応していくことになると考えられるため、今後の状況を見据え必要に応じて積み立てていく必要がある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。厳しい財政状況のなか、事務事業の見直し・施設の統廃合等により経費の削減に取り組み、計画的に積立を行えるよう努めていく。その他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積立の主となるのはふるさと応援基金になるため、市外に積極的にアピールすることにより、ふるさと納税の増に努めていく。基金残高は将来負担比率にも大きく関係してくる要素なため、比率が急激に変動しないよう不要な取崩は行わないよう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ふるさとつしま応援基金：津島市を応援しようとする人々からの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金を活用し、個性豊かで活力あるまちづくりに資するため。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女性会館建設基金：女性会館建設のための財源として充てるため。（現状建設の予定はない）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国際交流基金：市民の国際感覚を高め、もって国際交流の振興を図るため。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福祉基金：福祉の推進に必要な財源を確保するため。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主な増減要因としてはふるさとつしま応援基金が上げられる。平成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月よりふるさと納税の返礼品事業を本格的に実施してから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金額が伸びており、令和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年度においては基金残高が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百万円増加した。その他基金についてはほとんど増減はしていない。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額の増加に努める。その他基金については大きな積立の予定はないため適切な運用に努める。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年度当初予算では財源不足分として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百万円の繰入を予算計上していたが、繰越金の確定や、年間を通して、歳出の抑制・事業の見直し等を行ったことにより繰入予算については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年度末の突発的な退職者への退職手当の財源として取り崩した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となった。歳出では３月補正において、積立金とし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百万円を計上し、３月末に積立を行ったため増となった。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億円を目標としていたが、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年間程度、定年退職者が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人を超え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年度には定年退職者が毎年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前後で推移していく見込みである。財源不足が発生する場合は、財政調整基金からの繰入れで対応していくことになると考えられるため、今後の状況を見据え必要に応じて積み立てていく必要がある。厳しい財政状況のなか、事務事業の見直し・施設の統廃合等により経費の削減に取り組み、計画的に積立を行えるよう努め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現状積立は予定していないため、適切な運用を行い運用益金の積立を行っていく。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やや高い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水準となっている。当市では近年、大規模な投資的事業や除却を行っていないため、有形固定資産減価償却率は昨年度に引き続き緩やかに上昇している。今後は、平成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月に策定した「津島市公共施設等総合管理計画」に基づき、施設の集約化・複合化や除却に取り組んでいく。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1" name="楕円 80"/>
        <xdr:cNvSpPr/>
      </xdr:nvSpPr>
      <xdr:spPr>
        <a:xfrm>
          <a:off x="4711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2" name="有形固定資産減価償却率該当値テキスト"/>
        <xdr:cNvSpPr txBox="1"/>
      </xdr:nvSpPr>
      <xdr:spPr>
        <a:xfrm>
          <a:off x="4813300" y="614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28363</xdr:rowOff>
    </xdr:from>
    <xdr:to>
      <xdr:col>19</xdr:col>
      <xdr:colOff>187325</xdr:colOff>
      <xdr:row>31</xdr:row>
      <xdr:rowOff>129963</xdr:rowOff>
    </xdr:to>
    <xdr:sp macro="" textlink="">
      <xdr:nvSpPr>
        <xdr:cNvPr id="83" name="楕円 82"/>
        <xdr:cNvSpPr/>
      </xdr:nvSpPr>
      <xdr:spPr>
        <a:xfrm>
          <a:off x="4000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79163</xdr:rowOff>
    </xdr:from>
    <xdr:to>
      <xdr:col>23</xdr:col>
      <xdr:colOff>85725</xdr:colOff>
      <xdr:row>31</xdr:row>
      <xdr:rowOff>133138</xdr:rowOff>
    </xdr:to>
    <xdr:cxnSp macro="">
      <xdr:nvCxnSpPr>
        <xdr:cNvPr id="84" name="直線コネクタ 83"/>
        <xdr:cNvCxnSpPr/>
      </xdr:nvCxnSpPr>
      <xdr:spPr>
        <a:xfrm>
          <a:off x="4051300" y="616563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5" name="楕円 84"/>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79163</xdr:rowOff>
    </xdr:to>
    <xdr:cxnSp macro="">
      <xdr:nvCxnSpPr>
        <xdr:cNvPr id="86" name="直線コネクタ 85"/>
        <xdr:cNvCxnSpPr/>
      </xdr:nvCxnSpPr>
      <xdr:spPr>
        <a:xfrm>
          <a:off x="3289300" y="611886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32385</xdr:rowOff>
    </xdr:to>
    <xdr:cxnSp macro="">
      <xdr:nvCxnSpPr>
        <xdr:cNvPr id="88" name="直線コネクタ 87"/>
        <xdr:cNvCxnSpPr/>
      </xdr:nvCxnSpPr>
      <xdr:spPr>
        <a:xfrm>
          <a:off x="2527300" y="606128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89" name="楕円 88"/>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146262</xdr:rowOff>
    </xdr:to>
    <xdr:cxnSp macro="">
      <xdr:nvCxnSpPr>
        <xdr:cNvPr id="90" name="直線コネクタ 89"/>
        <xdr:cNvCxnSpPr/>
      </xdr:nvCxnSpPr>
      <xdr:spPr>
        <a:xfrm>
          <a:off x="1765300" y="600011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121090</xdr:rowOff>
    </xdr:from>
    <xdr:ext cx="405111" cy="259045"/>
    <xdr:sp macro="" textlink="">
      <xdr:nvSpPr>
        <xdr:cNvPr id="95" name="n_1mainValue有形固定資産減価償却率"/>
        <xdr:cNvSpPr txBox="1"/>
      </xdr:nvSpPr>
      <xdr:spPr>
        <a:xfrm>
          <a:off x="38360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6" name="n_2mainValue有形固定資産減価償却率"/>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127017</xdr:rowOff>
    </xdr:from>
    <xdr:ext cx="405111" cy="259045"/>
    <xdr:sp macro="" textlink="">
      <xdr:nvSpPr>
        <xdr:cNvPr id="98" name="n_4mainValue有形固定資産減価償却率"/>
        <xdr:cNvSpPr txBox="1"/>
      </xdr:nvSpPr>
      <xdr:spPr>
        <a:xfrm>
          <a:off x="1562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低いが、県平均と比べると高めとなっている。主な要因として、公営住宅や屋内運動場等の高額な地方債の償還が終了したことや、近年大規模な投資的事業を行っていないことによる地方債残高の減少が考えられる。今後は老朽化した施設の更新等により、地方債残高も増加することが見込まれるため、施設の在り方等をよく検討し、地方債残高をできるだけ抑制できるよう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37648</xdr:rowOff>
    </xdr:from>
    <xdr:to>
      <xdr:col>76</xdr:col>
      <xdr:colOff>73025</xdr:colOff>
      <xdr:row>30</xdr:row>
      <xdr:rowOff>139248</xdr:rowOff>
    </xdr:to>
    <xdr:sp macro="" textlink="">
      <xdr:nvSpPr>
        <xdr:cNvPr id="143" name="楕円 142"/>
        <xdr:cNvSpPr/>
      </xdr:nvSpPr>
      <xdr:spPr>
        <a:xfrm>
          <a:off x="14744700" y="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60525</xdr:rowOff>
    </xdr:from>
    <xdr:ext cx="469744" cy="259045"/>
    <xdr:sp macro="" textlink="">
      <xdr:nvSpPr>
        <xdr:cNvPr id="144" name="債務償還比率該当値テキスト"/>
        <xdr:cNvSpPr txBox="1"/>
      </xdr:nvSpPr>
      <xdr:spPr>
        <a:xfrm>
          <a:off x="14846300" y="580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106376</xdr:rowOff>
    </xdr:from>
    <xdr:to>
      <xdr:col>72</xdr:col>
      <xdr:colOff>123825</xdr:colOff>
      <xdr:row>31</xdr:row>
      <xdr:rowOff>36526</xdr:rowOff>
    </xdr:to>
    <xdr:sp macro="" textlink="">
      <xdr:nvSpPr>
        <xdr:cNvPr id="145" name="楕円 144"/>
        <xdr:cNvSpPr/>
      </xdr:nvSpPr>
      <xdr:spPr>
        <a:xfrm>
          <a:off x="14033500" y="60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88448</xdr:rowOff>
    </xdr:from>
    <xdr:to>
      <xdr:col>76</xdr:col>
      <xdr:colOff>22225</xdr:colOff>
      <xdr:row>30</xdr:row>
      <xdr:rowOff>157176</xdr:rowOff>
    </xdr:to>
    <xdr:cxnSp macro="">
      <xdr:nvCxnSpPr>
        <xdr:cNvPr id="146" name="直線コネクタ 145"/>
        <xdr:cNvCxnSpPr/>
      </xdr:nvCxnSpPr>
      <xdr:spPr>
        <a:xfrm flipV="1">
          <a:off x="14084300" y="6003473"/>
          <a:ext cx="7112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42277</xdr:rowOff>
    </xdr:from>
    <xdr:to>
      <xdr:col>68</xdr:col>
      <xdr:colOff>123825</xdr:colOff>
      <xdr:row>31</xdr:row>
      <xdr:rowOff>143877</xdr:rowOff>
    </xdr:to>
    <xdr:sp macro="" textlink="">
      <xdr:nvSpPr>
        <xdr:cNvPr id="147" name="楕円 146"/>
        <xdr:cNvSpPr/>
      </xdr:nvSpPr>
      <xdr:spPr>
        <a:xfrm>
          <a:off x="13271500" y="61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157176</xdr:rowOff>
    </xdr:from>
    <xdr:to>
      <xdr:col>72</xdr:col>
      <xdr:colOff>73025</xdr:colOff>
      <xdr:row>31</xdr:row>
      <xdr:rowOff>93077</xdr:rowOff>
    </xdr:to>
    <xdr:cxnSp macro="">
      <xdr:nvCxnSpPr>
        <xdr:cNvPr id="148" name="直線コネクタ 147"/>
        <xdr:cNvCxnSpPr/>
      </xdr:nvCxnSpPr>
      <xdr:spPr>
        <a:xfrm flipV="1">
          <a:off x="13322300" y="6072201"/>
          <a:ext cx="7620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12771</xdr:rowOff>
    </xdr:from>
    <xdr:to>
      <xdr:col>64</xdr:col>
      <xdr:colOff>123825</xdr:colOff>
      <xdr:row>31</xdr:row>
      <xdr:rowOff>114371</xdr:rowOff>
    </xdr:to>
    <xdr:sp macro="" textlink="">
      <xdr:nvSpPr>
        <xdr:cNvPr id="149" name="楕円 148"/>
        <xdr:cNvSpPr/>
      </xdr:nvSpPr>
      <xdr:spPr>
        <a:xfrm>
          <a:off x="12509500" y="60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63571</xdr:rowOff>
    </xdr:from>
    <xdr:to>
      <xdr:col>68</xdr:col>
      <xdr:colOff>73025</xdr:colOff>
      <xdr:row>31</xdr:row>
      <xdr:rowOff>93077</xdr:rowOff>
    </xdr:to>
    <xdr:cxnSp macro="">
      <xdr:nvCxnSpPr>
        <xdr:cNvPr id="150" name="直線コネクタ 149"/>
        <xdr:cNvCxnSpPr/>
      </xdr:nvCxnSpPr>
      <xdr:spPr>
        <a:xfrm>
          <a:off x="12560300" y="6150046"/>
          <a:ext cx="7620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51" name="楕円 150"/>
        <xdr:cNvSpPr/>
      </xdr:nvSpPr>
      <xdr:spPr>
        <a:xfrm>
          <a:off x="11747500" y="60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22670</xdr:rowOff>
    </xdr:from>
    <xdr:to>
      <xdr:col>64</xdr:col>
      <xdr:colOff>73025</xdr:colOff>
      <xdr:row>31</xdr:row>
      <xdr:rowOff>63571</xdr:rowOff>
    </xdr:to>
    <xdr:cxnSp macro="">
      <xdr:nvCxnSpPr>
        <xdr:cNvPr id="152" name="直線コネクタ 151"/>
        <xdr:cNvCxnSpPr/>
      </xdr:nvCxnSpPr>
      <xdr:spPr>
        <a:xfrm>
          <a:off x="11798300" y="6109145"/>
          <a:ext cx="7620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53053</xdr:rowOff>
    </xdr:from>
    <xdr:ext cx="469744" cy="259045"/>
    <xdr:sp macro="" textlink="">
      <xdr:nvSpPr>
        <xdr:cNvPr id="157" name="n_1mainValue債務償還比率"/>
        <xdr:cNvSpPr txBox="1"/>
      </xdr:nvSpPr>
      <xdr:spPr>
        <a:xfrm>
          <a:off x="13836727" y="57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135004</xdr:rowOff>
    </xdr:from>
    <xdr:ext cx="469744" cy="259045"/>
    <xdr:sp macro="" textlink="">
      <xdr:nvSpPr>
        <xdr:cNvPr id="158" name="n_2mainValue債務償還比率"/>
        <xdr:cNvSpPr txBox="1"/>
      </xdr:nvSpPr>
      <xdr:spPr>
        <a:xfrm>
          <a:off x="13087427" y="622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105498</xdr:rowOff>
    </xdr:from>
    <xdr:ext cx="469744" cy="259045"/>
    <xdr:sp macro="" textlink="">
      <xdr:nvSpPr>
        <xdr:cNvPr id="159" name="n_3mainValue債務償還比率"/>
        <xdr:cNvSpPr txBox="1"/>
      </xdr:nvSpPr>
      <xdr:spPr>
        <a:xfrm>
          <a:off x="12325427" y="619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64597</xdr:rowOff>
    </xdr:from>
    <xdr:ext cx="469744" cy="259045"/>
    <xdr:sp macro="" textlink="">
      <xdr:nvSpPr>
        <xdr:cNvPr id="160" name="n_4mainValue債務償還比率"/>
        <xdr:cNvSpPr txBox="1"/>
      </xdr:nvSpPr>
      <xdr:spPr>
        <a:xfrm>
          <a:off x="11563427" y="615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97155</xdr:rowOff>
    </xdr:to>
    <xdr:cxnSp macro="">
      <xdr:nvCxnSpPr>
        <xdr:cNvPr id="76" name="直線コネクタ 75"/>
        <xdr:cNvCxnSpPr/>
      </xdr:nvCxnSpPr>
      <xdr:spPr>
        <a:xfrm>
          <a:off x="3797300" y="6574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59055</xdr:rowOff>
    </xdr:to>
    <xdr:cxnSp macro="">
      <xdr:nvCxnSpPr>
        <xdr:cNvPr id="78" name="直線コネクタ 77"/>
        <xdr:cNvCxnSpPr/>
      </xdr:nvCxnSpPr>
      <xdr:spPr>
        <a:xfrm>
          <a:off x="2908300" y="653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109220</xdr:rowOff>
    </xdr:from>
    <xdr:to>
      <xdr:col>10</xdr:col>
      <xdr:colOff>165100</xdr:colOff>
      <xdr:row>38</xdr:row>
      <xdr:rowOff>39370</xdr:rowOff>
    </xdr:to>
    <xdr:sp macro="" textlink="">
      <xdr:nvSpPr>
        <xdr:cNvPr id="79" name="楕円 78"/>
        <xdr:cNvSpPr/>
      </xdr:nvSpPr>
      <xdr:spPr>
        <a:xfrm>
          <a:off x="1968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160020</xdr:rowOff>
    </xdr:from>
    <xdr:to>
      <xdr:col>15</xdr:col>
      <xdr:colOff>50800</xdr:colOff>
      <xdr:row>38</xdr:row>
      <xdr:rowOff>22860</xdr:rowOff>
    </xdr:to>
    <xdr:cxnSp macro="">
      <xdr:nvCxnSpPr>
        <xdr:cNvPr id="80" name="直線コネクタ 79"/>
        <xdr:cNvCxnSpPr/>
      </xdr:nvCxnSpPr>
      <xdr:spPr>
        <a:xfrm>
          <a:off x="2019300" y="6503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160020</xdr:rowOff>
    </xdr:to>
    <xdr:cxnSp macro="">
      <xdr:nvCxnSpPr>
        <xdr:cNvPr id="82" name="直線コネクタ 81"/>
        <xdr:cNvCxnSpPr/>
      </xdr:nvCxnSpPr>
      <xdr:spPr>
        <a:xfrm>
          <a:off x="1130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7"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30497</xdr:rowOff>
    </xdr:from>
    <xdr:ext cx="405111" cy="259045"/>
    <xdr:sp macro="" textlink="">
      <xdr:nvSpPr>
        <xdr:cNvPr id="89" name="n_3mainValue【道路】&#10;有形固定資産減価償却率"/>
        <xdr:cNvSpPr txBox="1"/>
      </xdr:nvSpPr>
      <xdr:spPr>
        <a:xfrm>
          <a:off x="1816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25819</xdr:rowOff>
    </xdr:from>
    <xdr:to>
      <xdr:col>55</xdr:col>
      <xdr:colOff>50800</xdr:colOff>
      <xdr:row>41</xdr:row>
      <xdr:rowOff>127419</xdr:rowOff>
    </xdr:to>
    <xdr:sp macro="" textlink="">
      <xdr:nvSpPr>
        <xdr:cNvPr id="130" name="楕円 129"/>
        <xdr:cNvSpPr/>
      </xdr:nvSpPr>
      <xdr:spPr>
        <a:xfrm>
          <a:off x="10426700" y="70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112196</xdr:rowOff>
    </xdr:from>
    <xdr:ext cx="469744" cy="259045"/>
    <xdr:sp macro="" textlink="">
      <xdr:nvSpPr>
        <xdr:cNvPr id="131" name="【道路】&#10;一人当たり延長該当値テキスト"/>
        <xdr:cNvSpPr txBox="1"/>
      </xdr:nvSpPr>
      <xdr:spPr>
        <a:xfrm>
          <a:off x="10515600" y="69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28124</xdr:rowOff>
    </xdr:from>
    <xdr:to>
      <xdr:col>50</xdr:col>
      <xdr:colOff>165100</xdr:colOff>
      <xdr:row>41</xdr:row>
      <xdr:rowOff>129724</xdr:rowOff>
    </xdr:to>
    <xdr:sp macro="" textlink="">
      <xdr:nvSpPr>
        <xdr:cNvPr id="132" name="楕円 131"/>
        <xdr:cNvSpPr/>
      </xdr:nvSpPr>
      <xdr:spPr>
        <a:xfrm>
          <a:off x="9588500" y="70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76619</xdr:rowOff>
    </xdr:from>
    <xdr:to>
      <xdr:col>55</xdr:col>
      <xdr:colOff>0</xdr:colOff>
      <xdr:row>41</xdr:row>
      <xdr:rowOff>78924</xdr:rowOff>
    </xdr:to>
    <xdr:cxnSp macro="">
      <xdr:nvCxnSpPr>
        <xdr:cNvPr id="133" name="直線コネクタ 132"/>
        <xdr:cNvCxnSpPr/>
      </xdr:nvCxnSpPr>
      <xdr:spPr>
        <a:xfrm flipV="1">
          <a:off x="9639300" y="7106069"/>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30715</xdr:rowOff>
    </xdr:from>
    <xdr:to>
      <xdr:col>46</xdr:col>
      <xdr:colOff>38100</xdr:colOff>
      <xdr:row>41</xdr:row>
      <xdr:rowOff>132315</xdr:rowOff>
    </xdr:to>
    <xdr:sp macro="" textlink="">
      <xdr:nvSpPr>
        <xdr:cNvPr id="134" name="楕円 133"/>
        <xdr:cNvSpPr/>
      </xdr:nvSpPr>
      <xdr:spPr>
        <a:xfrm>
          <a:off x="8699500" y="7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78924</xdr:rowOff>
    </xdr:from>
    <xdr:to>
      <xdr:col>50</xdr:col>
      <xdr:colOff>114300</xdr:colOff>
      <xdr:row>41</xdr:row>
      <xdr:rowOff>81515</xdr:rowOff>
    </xdr:to>
    <xdr:cxnSp macro="">
      <xdr:nvCxnSpPr>
        <xdr:cNvPr id="135" name="直線コネクタ 134"/>
        <xdr:cNvCxnSpPr/>
      </xdr:nvCxnSpPr>
      <xdr:spPr>
        <a:xfrm flipV="1">
          <a:off x="8750300" y="710837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34049</xdr:rowOff>
    </xdr:from>
    <xdr:to>
      <xdr:col>41</xdr:col>
      <xdr:colOff>101600</xdr:colOff>
      <xdr:row>41</xdr:row>
      <xdr:rowOff>135649</xdr:rowOff>
    </xdr:to>
    <xdr:sp macro="" textlink="">
      <xdr:nvSpPr>
        <xdr:cNvPr id="136" name="楕円 135"/>
        <xdr:cNvSpPr/>
      </xdr:nvSpPr>
      <xdr:spPr>
        <a:xfrm>
          <a:off x="7810500" y="7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81515</xdr:rowOff>
    </xdr:from>
    <xdr:to>
      <xdr:col>45</xdr:col>
      <xdr:colOff>177800</xdr:colOff>
      <xdr:row>41</xdr:row>
      <xdr:rowOff>84849</xdr:rowOff>
    </xdr:to>
    <xdr:cxnSp macro="">
      <xdr:nvCxnSpPr>
        <xdr:cNvPr id="137" name="直線コネクタ 136"/>
        <xdr:cNvCxnSpPr/>
      </xdr:nvCxnSpPr>
      <xdr:spPr>
        <a:xfrm flipV="1">
          <a:off x="7861300" y="711096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36811</xdr:rowOff>
    </xdr:from>
    <xdr:to>
      <xdr:col>36</xdr:col>
      <xdr:colOff>165100</xdr:colOff>
      <xdr:row>41</xdr:row>
      <xdr:rowOff>138411</xdr:rowOff>
    </xdr:to>
    <xdr:sp macro="" textlink="">
      <xdr:nvSpPr>
        <xdr:cNvPr id="138" name="楕円 137"/>
        <xdr:cNvSpPr/>
      </xdr:nvSpPr>
      <xdr:spPr>
        <a:xfrm>
          <a:off x="6921500" y="7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84849</xdr:rowOff>
    </xdr:from>
    <xdr:to>
      <xdr:col>41</xdr:col>
      <xdr:colOff>50800</xdr:colOff>
      <xdr:row>41</xdr:row>
      <xdr:rowOff>87611</xdr:rowOff>
    </xdr:to>
    <xdr:cxnSp macro="">
      <xdr:nvCxnSpPr>
        <xdr:cNvPr id="139" name="直線コネクタ 138"/>
        <xdr:cNvCxnSpPr/>
      </xdr:nvCxnSpPr>
      <xdr:spPr>
        <a:xfrm flipV="1">
          <a:off x="6972300" y="711429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120851</xdr:rowOff>
    </xdr:from>
    <xdr:ext cx="469744" cy="259045"/>
    <xdr:sp macro="" textlink="">
      <xdr:nvSpPr>
        <xdr:cNvPr id="144" name="n_1mainValue【道路】&#10;一人当たり延長"/>
        <xdr:cNvSpPr txBox="1"/>
      </xdr:nvSpPr>
      <xdr:spPr>
        <a:xfrm>
          <a:off x="9391727" y="71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123442</xdr:rowOff>
    </xdr:from>
    <xdr:ext cx="469744" cy="259045"/>
    <xdr:sp macro="" textlink="">
      <xdr:nvSpPr>
        <xdr:cNvPr id="145" name="n_2mainValue【道路】&#10;一人当たり延長"/>
        <xdr:cNvSpPr txBox="1"/>
      </xdr:nvSpPr>
      <xdr:spPr>
        <a:xfrm>
          <a:off x="8515427" y="71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126776</xdr:rowOff>
    </xdr:from>
    <xdr:ext cx="469744" cy="259045"/>
    <xdr:sp macro="" textlink="">
      <xdr:nvSpPr>
        <xdr:cNvPr id="146" name="n_3mainValue【道路】&#10;一人当たり延長"/>
        <xdr:cNvSpPr txBox="1"/>
      </xdr:nvSpPr>
      <xdr:spPr>
        <a:xfrm>
          <a:off x="7626427" y="7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129538</xdr:rowOff>
    </xdr:from>
    <xdr:ext cx="469744" cy="259045"/>
    <xdr:sp macro="" textlink="">
      <xdr:nvSpPr>
        <xdr:cNvPr id="147" name="n_4mainValue【道路】&#10;一人当たり延長"/>
        <xdr:cNvSpPr txBox="1"/>
      </xdr:nvSpPr>
      <xdr:spPr>
        <a:xfrm>
          <a:off x="6737427" y="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8" name="楕円 187"/>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189" name="【橋りょう・トンネル】&#10;有形固定資産減価償却率該当値テキスト"/>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90" name="楕円 189"/>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17145</xdr:rowOff>
    </xdr:to>
    <xdr:cxnSp macro="">
      <xdr:nvCxnSpPr>
        <xdr:cNvPr id="191" name="直線コネクタ 190"/>
        <xdr:cNvCxnSpPr/>
      </xdr:nvCxnSpPr>
      <xdr:spPr>
        <a:xfrm>
          <a:off x="3797300" y="102717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2" name="楕円 191"/>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156210</xdr:rowOff>
    </xdr:to>
    <xdr:cxnSp macro="">
      <xdr:nvCxnSpPr>
        <xdr:cNvPr id="193" name="直線コネクタ 192"/>
        <xdr:cNvCxnSpPr/>
      </xdr:nvCxnSpPr>
      <xdr:spPr>
        <a:xfrm>
          <a:off x="2908300" y="1023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44450</xdr:rowOff>
    </xdr:from>
    <xdr:to>
      <xdr:col>10</xdr:col>
      <xdr:colOff>165100</xdr:colOff>
      <xdr:row>59</xdr:row>
      <xdr:rowOff>146050</xdr:rowOff>
    </xdr:to>
    <xdr:sp macro="" textlink="">
      <xdr:nvSpPr>
        <xdr:cNvPr id="194" name="楕円 193"/>
        <xdr:cNvSpPr/>
      </xdr:nvSpPr>
      <xdr:spPr>
        <a:xfrm>
          <a:off x="196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95250</xdr:rowOff>
    </xdr:from>
    <xdr:to>
      <xdr:col>15</xdr:col>
      <xdr:colOff>50800</xdr:colOff>
      <xdr:row>59</xdr:row>
      <xdr:rowOff>123825</xdr:rowOff>
    </xdr:to>
    <xdr:cxnSp macro="">
      <xdr:nvCxnSpPr>
        <xdr:cNvPr id="195" name="直線コネクタ 194"/>
        <xdr:cNvCxnSpPr/>
      </xdr:nvCxnSpPr>
      <xdr:spPr>
        <a:xfrm>
          <a:off x="2019300" y="1021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xdr:rowOff>
    </xdr:from>
    <xdr:to>
      <xdr:col>6</xdr:col>
      <xdr:colOff>38100</xdr:colOff>
      <xdr:row>59</xdr:row>
      <xdr:rowOff>113665</xdr:rowOff>
    </xdr:to>
    <xdr:sp macro="" textlink="">
      <xdr:nvSpPr>
        <xdr:cNvPr id="196" name="楕円 195"/>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95250</xdr:rowOff>
    </xdr:to>
    <xdr:cxnSp macro="">
      <xdr:nvCxnSpPr>
        <xdr:cNvPr id="197" name="直線コネクタ 196"/>
        <xdr:cNvCxnSpPr/>
      </xdr:nvCxnSpPr>
      <xdr:spPr>
        <a:xfrm>
          <a:off x="1130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202" name="n_1mainValue【橋りょう・トンネ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3" name="n_2mainValue【橋りょう・トンネ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162577</xdr:rowOff>
    </xdr:from>
    <xdr:ext cx="405111" cy="259045"/>
    <xdr:sp macro="" textlink="">
      <xdr:nvSpPr>
        <xdr:cNvPr id="204" name="n_3mainValue【橋りょう・トンネル】&#10;有形固定資産減価償却率"/>
        <xdr:cNvSpPr txBox="1"/>
      </xdr:nvSpPr>
      <xdr:spPr>
        <a:xfrm>
          <a:off x="1816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5" name="n_4main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154593</xdr:rowOff>
    </xdr:from>
    <xdr:to>
      <xdr:col>55</xdr:col>
      <xdr:colOff>50800</xdr:colOff>
      <xdr:row>61</xdr:row>
      <xdr:rowOff>84743</xdr:rowOff>
    </xdr:to>
    <xdr:sp macro="" textlink="">
      <xdr:nvSpPr>
        <xdr:cNvPr id="243" name="楕円 242"/>
        <xdr:cNvSpPr/>
      </xdr:nvSpPr>
      <xdr:spPr>
        <a:xfrm>
          <a:off x="10426700" y="10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6020</xdr:rowOff>
    </xdr:from>
    <xdr:ext cx="599010" cy="259045"/>
    <xdr:sp macro="" textlink="">
      <xdr:nvSpPr>
        <xdr:cNvPr id="244" name="【橋りょう・トンネル】&#10;一人当たり有形固定資産（償却資産）額該当値テキスト"/>
        <xdr:cNvSpPr txBox="1"/>
      </xdr:nvSpPr>
      <xdr:spPr>
        <a:xfrm>
          <a:off x="10515600" y="1029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159693</xdr:rowOff>
    </xdr:from>
    <xdr:to>
      <xdr:col>50</xdr:col>
      <xdr:colOff>165100</xdr:colOff>
      <xdr:row>61</xdr:row>
      <xdr:rowOff>89843</xdr:rowOff>
    </xdr:to>
    <xdr:sp macro="" textlink="">
      <xdr:nvSpPr>
        <xdr:cNvPr id="245" name="楕円 244"/>
        <xdr:cNvSpPr/>
      </xdr:nvSpPr>
      <xdr:spPr>
        <a:xfrm>
          <a:off x="9588500" y="104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33943</xdr:rowOff>
    </xdr:from>
    <xdr:to>
      <xdr:col>55</xdr:col>
      <xdr:colOff>0</xdr:colOff>
      <xdr:row>61</xdr:row>
      <xdr:rowOff>39043</xdr:rowOff>
    </xdr:to>
    <xdr:cxnSp macro="">
      <xdr:nvCxnSpPr>
        <xdr:cNvPr id="246" name="直線コネクタ 245"/>
        <xdr:cNvCxnSpPr/>
      </xdr:nvCxnSpPr>
      <xdr:spPr>
        <a:xfrm flipV="1">
          <a:off x="9639300" y="10492393"/>
          <a:ext cx="8382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162635</xdr:rowOff>
    </xdr:from>
    <xdr:to>
      <xdr:col>46</xdr:col>
      <xdr:colOff>38100</xdr:colOff>
      <xdr:row>61</xdr:row>
      <xdr:rowOff>92785</xdr:rowOff>
    </xdr:to>
    <xdr:sp macro="" textlink="">
      <xdr:nvSpPr>
        <xdr:cNvPr id="247" name="楕円 246"/>
        <xdr:cNvSpPr/>
      </xdr:nvSpPr>
      <xdr:spPr>
        <a:xfrm>
          <a:off x="8699500" y="104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39043</xdr:rowOff>
    </xdr:from>
    <xdr:to>
      <xdr:col>50</xdr:col>
      <xdr:colOff>114300</xdr:colOff>
      <xdr:row>61</xdr:row>
      <xdr:rowOff>41985</xdr:rowOff>
    </xdr:to>
    <xdr:cxnSp macro="">
      <xdr:nvCxnSpPr>
        <xdr:cNvPr id="248" name="直線コネクタ 247"/>
        <xdr:cNvCxnSpPr/>
      </xdr:nvCxnSpPr>
      <xdr:spPr>
        <a:xfrm flipV="1">
          <a:off x="8750300" y="10497493"/>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167579</xdr:rowOff>
    </xdr:from>
    <xdr:to>
      <xdr:col>41</xdr:col>
      <xdr:colOff>101600</xdr:colOff>
      <xdr:row>61</xdr:row>
      <xdr:rowOff>97729</xdr:rowOff>
    </xdr:to>
    <xdr:sp macro="" textlink="">
      <xdr:nvSpPr>
        <xdr:cNvPr id="249" name="楕円 248"/>
        <xdr:cNvSpPr/>
      </xdr:nvSpPr>
      <xdr:spPr>
        <a:xfrm>
          <a:off x="7810500" y="104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41985</xdr:rowOff>
    </xdr:from>
    <xdr:to>
      <xdr:col>45</xdr:col>
      <xdr:colOff>177800</xdr:colOff>
      <xdr:row>61</xdr:row>
      <xdr:rowOff>46929</xdr:rowOff>
    </xdr:to>
    <xdr:cxnSp macro="">
      <xdr:nvCxnSpPr>
        <xdr:cNvPr id="250" name="直線コネクタ 249"/>
        <xdr:cNvCxnSpPr/>
      </xdr:nvCxnSpPr>
      <xdr:spPr>
        <a:xfrm flipV="1">
          <a:off x="7861300" y="10500435"/>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153150</xdr:rowOff>
    </xdr:from>
    <xdr:to>
      <xdr:col>36</xdr:col>
      <xdr:colOff>165100</xdr:colOff>
      <xdr:row>61</xdr:row>
      <xdr:rowOff>83300</xdr:rowOff>
    </xdr:to>
    <xdr:sp macro="" textlink="">
      <xdr:nvSpPr>
        <xdr:cNvPr id="251" name="楕円 250"/>
        <xdr:cNvSpPr/>
      </xdr:nvSpPr>
      <xdr:spPr>
        <a:xfrm>
          <a:off x="6921500" y="10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32500</xdr:rowOff>
    </xdr:from>
    <xdr:to>
      <xdr:col>41</xdr:col>
      <xdr:colOff>50800</xdr:colOff>
      <xdr:row>61</xdr:row>
      <xdr:rowOff>46929</xdr:rowOff>
    </xdr:to>
    <xdr:cxnSp macro="">
      <xdr:nvCxnSpPr>
        <xdr:cNvPr id="252" name="直線コネクタ 251"/>
        <xdr:cNvCxnSpPr/>
      </xdr:nvCxnSpPr>
      <xdr:spPr>
        <a:xfrm>
          <a:off x="6972300" y="10490950"/>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106370</xdr:rowOff>
    </xdr:from>
    <xdr:ext cx="599010" cy="259045"/>
    <xdr:sp macro="" textlink="">
      <xdr:nvSpPr>
        <xdr:cNvPr id="257" name="n_1mainValue【橋りょう・トンネル】&#10;一人当たり有形固定資産（償却資産）額"/>
        <xdr:cNvSpPr txBox="1"/>
      </xdr:nvSpPr>
      <xdr:spPr>
        <a:xfrm>
          <a:off x="9327095" y="1022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109312</xdr:rowOff>
    </xdr:from>
    <xdr:ext cx="599010" cy="259045"/>
    <xdr:sp macro="" textlink="">
      <xdr:nvSpPr>
        <xdr:cNvPr id="258" name="n_2mainValue【橋りょう・トンネル】&#10;一人当たり有形固定資産（償却資産）額"/>
        <xdr:cNvSpPr txBox="1"/>
      </xdr:nvSpPr>
      <xdr:spPr>
        <a:xfrm>
          <a:off x="8450795" y="1022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114256</xdr:rowOff>
    </xdr:from>
    <xdr:ext cx="599010" cy="259045"/>
    <xdr:sp macro="" textlink="">
      <xdr:nvSpPr>
        <xdr:cNvPr id="259" name="n_3mainValue【橋りょう・トンネル】&#10;一人当たり有形固定資産（償却資産）額"/>
        <xdr:cNvSpPr txBox="1"/>
      </xdr:nvSpPr>
      <xdr:spPr>
        <a:xfrm>
          <a:off x="7561795" y="1022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99827</xdr:rowOff>
    </xdr:from>
    <xdr:ext cx="599010" cy="259045"/>
    <xdr:sp macro="" textlink="">
      <xdr:nvSpPr>
        <xdr:cNvPr id="260" name="n_4mainValue【橋りょう・トンネル】&#10;一人当たり有形固定資産（償却資産）額"/>
        <xdr:cNvSpPr txBox="1"/>
      </xdr:nvSpPr>
      <xdr:spPr>
        <a:xfrm>
          <a:off x="6672795" y="102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2" name="楕円 301"/>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10177</xdr:rowOff>
    </xdr:from>
    <xdr:ext cx="405111" cy="259045"/>
    <xdr:sp macro="" textlink="">
      <xdr:nvSpPr>
        <xdr:cNvPr id="303" name="【公営住宅】&#10;有形固定資産減価償却率該当値テキスト"/>
        <xdr:cNvSpPr txBox="1"/>
      </xdr:nvSpPr>
      <xdr:spPr>
        <a:xfrm>
          <a:off x="4673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304" name="楕円 303"/>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xdr:rowOff>
    </xdr:from>
    <xdr:to>
      <xdr:col>24</xdr:col>
      <xdr:colOff>63500</xdr:colOff>
      <xdr:row>83</xdr:row>
      <xdr:rowOff>38100</xdr:rowOff>
    </xdr:to>
    <xdr:cxnSp macro="">
      <xdr:nvCxnSpPr>
        <xdr:cNvPr id="305" name="直線コネクタ 304"/>
        <xdr:cNvCxnSpPr/>
      </xdr:nvCxnSpPr>
      <xdr:spPr>
        <a:xfrm>
          <a:off x="3797300" y="142423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119562</xdr:rowOff>
    </xdr:from>
    <xdr:to>
      <xdr:col>15</xdr:col>
      <xdr:colOff>101600</xdr:colOff>
      <xdr:row>83</xdr:row>
      <xdr:rowOff>49712</xdr:rowOff>
    </xdr:to>
    <xdr:sp macro="" textlink="">
      <xdr:nvSpPr>
        <xdr:cNvPr id="306" name="楕円 305"/>
        <xdr:cNvSpPr/>
      </xdr:nvSpPr>
      <xdr:spPr>
        <a:xfrm>
          <a:off x="2857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11974</xdr:rowOff>
    </xdr:to>
    <xdr:cxnSp macro="">
      <xdr:nvCxnSpPr>
        <xdr:cNvPr id="307" name="直線コネクタ 306"/>
        <xdr:cNvCxnSpPr/>
      </xdr:nvCxnSpPr>
      <xdr:spPr>
        <a:xfrm>
          <a:off x="2908300" y="142292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91802</xdr:rowOff>
    </xdr:from>
    <xdr:to>
      <xdr:col>10</xdr:col>
      <xdr:colOff>165100</xdr:colOff>
      <xdr:row>83</xdr:row>
      <xdr:rowOff>21952</xdr:rowOff>
    </xdr:to>
    <xdr:sp macro="" textlink="">
      <xdr:nvSpPr>
        <xdr:cNvPr id="308" name="楕円 307"/>
        <xdr:cNvSpPr/>
      </xdr:nvSpPr>
      <xdr:spPr>
        <a:xfrm>
          <a:off x="1968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82</xdr:row>
      <xdr:rowOff>170362</xdr:rowOff>
    </xdr:to>
    <xdr:cxnSp macro="">
      <xdr:nvCxnSpPr>
        <xdr:cNvPr id="309" name="直線コネクタ 308"/>
        <xdr:cNvCxnSpPr/>
      </xdr:nvCxnSpPr>
      <xdr:spPr>
        <a:xfrm>
          <a:off x="2019300" y="142015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73842</xdr:rowOff>
    </xdr:from>
    <xdr:to>
      <xdr:col>6</xdr:col>
      <xdr:colOff>38100</xdr:colOff>
      <xdr:row>83</xdr:row>
      <xdr:rowOff>3992</xdr:rowOff>
    </xdr:to>
    <xdr:sp macro="" textlink="">
      <xdr:nvSpPr>
        <xdr:cNvPr id="310" name="楕円 309"/>
        <xdr:cNvSpPr/>
      </xdr:nvSpPr>
      <xdr:spPr>
        <a:xfrm>
          <a:off x="1079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124642</xdr:rowOff>
    </xdr:from>
    <xdr:to>
      <xdr:col>10</xdr:col>
      <xdr:colOff>114300</xdr:colOff>
      <xdr:row>82</xdr:row>
      <xdr:rowOff>142602</xdr:rowOff>
    </xdr:to>
    <xdr:cxnSp macro="">
      <xdr:nvCxnSpPr>
        <xdr:cNvPr id="311" name="直線コネクタ 310"/>
        <xdr:cNvCxnSpPr/>
      </xdr:nvCxnSpPr>
      <xdr:spPr>
        <a:xfrm>
          <a:off x="1130300" y="1418354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79301</xdr:rowOff>
    </xdr:from>
    <xdr:ext cx="405111" cy="259045"/>
    <xdr:sp macro="" textlink="">
      <xdr:nvSpPr>
        <xdr:cNvPr id="316" name="n_1mainValue【公営住宅】&#10;有形固定資産減価償却率"/>
        <xdr:cNvSpPr txBox="1"/>
      </xdr:nvSpPr>
      <xdr:spPr>
        <a:xfrm>
          <a:off x="3582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17" name="n_2mainValue【公営住宅】&#10;有形固定資産減価償却率"/>
        <xdr:cNvSpPr txBox="1"/>
      </xdr:nvSpPr>
      <xdr:spPr>
        <a:xfrm>
          <a:off x="2705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38479</xdr:rowOff>
    </xdr:from>
    <xdr:ext cx="405111" cy="259045"/>
    <xdr:sp macro="" textlink="">
      <xdr:nvSpPr>
        <xdr:cNvPr id="318" name="n_3mainValue【公営住宅】&#10;有形固定資産減価償却率"/>
        <xdr:cNvSpPr txBox="1"/>
      </xdr:nvSpPr>
      <xdr:spPr>
        <a:xfrm>
          <a:off x="1816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20519</xdr:rowOff>
    </xdr:from>
    <xdr:ext cx="405111" cy="259045"/>
    <xdr:sp macro="" textlink="">
      <xdr:nvSpPr>
        <xdr:cNvPr id="319" name="n_4mainValue【公営住宅】&#10;有形固定資産減価償却率"/>
        <xdr:cNvSpPr txBox="1"/>
      </xdr:nvSpPr>
      <xdr:spPr>
        <a:xfrm>
          <a:off x="927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152806</xdr:rowOff>
    </xdr:from>
    <xdr:to>
      <xdr:col>55</xdr:col>
      <xdr:colOff>50800</xdr:colOff>
      <xdr:row>84</xdr:row>
      <xdr:rowOff>82956</xdr:rowOff>
    </xdr:to>
    <xdr:sp macro="" textlink="">
      <xdr:nvSpPr>
        <xdr:cNvPr id="357" name="楕円 356"/>
        <xdr:cNvSpPr/>
      </xdr:nvSpPr>
      <xdr:spPr>
        <a:xfrm>
          <a:off x="10426700" y="143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4233</xdr:rowOff>
    </xdr:from>
    <xdr:ext cx="469744" cy="259045"/>
    <xdr:sp macro="" textlink="">
      <xdr:nvSpPr>
        <xdr:cNvPr id="358" name="【公営住宅】&#10;一人当たり面積該当値テキスト"/>
        <xdr:cNvSpPr txBox="1"/>
      </xdr:nvSpPr>
      <xdr:spPr>
        <a:xfrm>
          <a:off x="10515600" y="142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359" name="楕円 358"/>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32156</xdr:rowOff>
    </xdr:to>
    <xdr:cxnSp macro="">
      <xdr:nvCxnSpPr>
        <xdr:cNvPr id="360" name="直線コネクタ 359"/>
        <xdr:cNvCxnSpPr/>
      </xdr:nvCxnSpPr>
      <xdr:spPr>
        <a:xfrm>
          <a:off x="9639300" y="1443075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138176</xdr:rowOff>
    </xdr:from>
    <xdr:to>
      <xdr:col>46</xdr:col>
      <xdr:colOff>38100</xdr:colOff>
      <xdr:row>84</xdr:row>
      <xdr:rowOff>68326</xdr:rowOff>
    </xdr:to>
    <xdr:sp macro="" textlink="">
      <xdr:nvSpPr>
        <xdr:cNvPr id="361" name="楕円 360"/>
        <xdr:cNvSpPr/>
      </xdr:nvSpPr>
      <xdr:spPr>
        <a:xfrm>
          <a:off x="8699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17526</xdr:rowOff>
    </xdr:from>
    <xdr:to>
      <xdr:col>50</xdr:col>
      <xdr:colOff>114300</xdr:colOff>
      <xdr:row>84</xdr:row>
      <xdr:rowOff>28956</xdr:rowOff>
    </xdr:to>
    <xdr:cxnSp macro="">
      <xdr:nvCxnSpPr>
        <xdr:cNvPr id="362" name="直線コネクタ 361"/>
        <xdr:cNvCxnSpPr/>
      </xdr:nvCxnSpPr>
      <xdr:spPr>
        <a:xfrm>
          <a:off x="8750300" y="144193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141376</xdr:rowOff>
    </xdr:from>
    <xdr:to>
      <xdr:col>41</xdr:col>
      <xdr:colOff>101600</xdr:colOff>
      <xdr:row>84</xdr:row>
      <xdr:rowOff>71526</xdr:rowOff>
    </xdr:to>
    <xdr:sp macro="" textlink="">
      <xdr:nvSpPr>
        <xdr:cNvPr id="363" name="楕円 362"/>
        <xdr:cNvSpPr/>
      </xdr:nvSpPr>
      <xdr:spPr>
        <a:xfrm>
          <a:off x="7810500" y="14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17526</xdr:rowOff>
    </xdr:from>
    <xdr:to>
      <xdr:col>45</xdr:col>
      <xdr:colOff>177800</xdr:colOff>
      <xdr:row>84</xdr:row>
      <xdr:rowOff>20726</xdr:rowOff>
    </xdr:to>
    <xdr:cxnSp macro="">
      <xdr:nvCxnSpPr>
        <xdr:cNvPr id="364" name="直線コネクタ 363"/>
        <xdr:cNvCxnSpPr/>
      </xdr:nvCxnSpPr>
      <xdr:spPr>
        <a:xfrm flipV="1">
          <a:off x="7861300" y="1441932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136804</xdr:rowOff>
    </xdr:from>
    <xdr:to>
      <xdr:col>36</xdr:col>
      <xdr:colOff>165100</xdr:colOff>
      <xdr:row>84</xdr:row>
      <xdr:rowOff>66954</xdr:rowOff>
    </xdr:to>
    <xdr:sp macro="" textlink="">
      <xdr:nvSpPr>
        <xdr:cNvPr id="365" name="楕円 364"/>
        <xdr:cNvSpPr/>
      </xdr:nvSpPr>
      <xdr:spPr>
        <a:xfrm>
          <a:off x="6921500" y="143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16154</xdr:rowOff>
    </xdr:from>
    <xdr:to>
      <xdr:col>41</xdr:col>
      <xdr:colOff>50800</xdr:colOff>
      <xdr:row>84</xdr:row>
      <xdr:rowOff>20726</xdr:rowOff>
    </xdr:to>
    <xdr:cxnSp macro="">
      <xdr:nvCxnSpPr>
        <xdr:cNvPr id="366" name="直線コネクタ 365"/>
        <xdr:cNvCxnSpPr/>
      </xdr:nvCxnSpPr>
      <xdr:spPr>
        <a:xfrm>
          <a:off x="6972300" y="144179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96283</xdr:rowOff>
    </xdr:from>
    <xdr:ext cx="469744" cy="259045"/>
    <xdr:sp macro="" textlink="">
      <xdr:nvSpPr>
        <xdr:cNvPr id="371" name="n_1mainValue【公営住宅】&#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84853</xdr:rowOff>
    </xdr:from>
    <xdr:ext cx="469744" cy="259045"/>
    <xdr:sp macro="" textlink="">
      <xdr:nvSpPr>
        <xdr:cNvPr id="372" name="n_2mainValue【公営住宅】&#10;一人当たり面積"/>
        <xdr:cNvSpPr txBox="1"/>
      </xdr:nvSpPr>
      <xdr:spPr>
        <a:xfrm>
          <a:off x="8515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88053</xdr:rowOff>
    </xdr:from>
    <xdr:ext cx="469744" cy="259045"/>
    <xdr:sp macro="" textlink="">
      <xdr:nvSpPr>
        <xdr:cNvPr id="373" name="n_3mainValue【公営住宅】&#10;一人当たり面積"/>
        <xdr:cNvSpPr txBox="1"/>
      </xdr:nvSpPr>
      <xdr:spPr>
        <a:xfrm>
          <a:off x="7626427" y="141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83481</xdr:rowOff>
    </xdr:from>
    <xdr:ext cx="469744" cy="259045"/>
    <xdr:sp macro="" textlink="">
      <xdr:nvSpPr>
        <xdr:cNvPr id="374" name="n_4mainValue【公営住宅】&#10;一人当たり面積"/>
        <xdr:cNvSpPr txBox="1"/>
      </xdr:nvSpPr>
      <xdr:spPr>
        <a:xfrm>
          <a:off x="67374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33020</xdr:rowOff>
    </xdr:from>
    <xdr:to>
      <xdr:col>85</xdr:col>
      <xdr:colOff>177800</xdr:colOff>
      <xdr:row>41</xdr:row>
      <xdr:rowOff>134620</xdr:rowOff>
    </xdr:to>
    <xdr:sp macro="" textlink="">
      <xdr:nvSpPr>
        <xdr:cNvPr id="431" name="楕円 430"/>
        <xdr:cNvSpPr/>
      </xdr:nvSpPr>
      <xdr:spPr>
        <a:xfrm>
          <a:off x="16268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119397</xdr:rowOff>
    </xdr:from>
    <xdr:ext cx="405111" cy="259045"/>
    <xdr:sp macro="" textlink="">
      <xdr:nvSpPr>
        <xdr:cNvPr id="432" name="【認定こども園・幼稚園・保育所】&#10;有形固定資産減価償却率該当値テキスト"/>
        <xdr:cNvSpPr txBox="1"/>
      </xdr:nvSpPr>
      <xdr:spPr>
        <a:xfrm>
          <a:off x="16357600" y="697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10160</xdr:rowOff>
    </xdr:from>
    <xdr:to>
      <xdr:col>81</xdr:col>
      <xdr:colOff>101600</xdr:colOff>
      <xdr:row>41</xdr:row>
      <xdr:rowOff>111760</xdr:rowOff>
    </xdr:to>
    <xdr:sp macro="" textlink="">
      <xdr:nvSpPr>
        <xdr:cNvPr id="433" name="楕円 432"/>
        <xdr:cNvSpPr/>
      </xdr:nvSpPr>
      <xdr:spPr>
        <a:xfrm>
          <a:off x="1543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60960</xdr:rowOff>
    </xdr:from>
    <xdr:to>
      <xdr:col>85</xdr:col>
      <xdr:colOff>127000</xdr:colOff>
      <xdr:row>41</xdr:row>
      <xdr:rowOff>83820</xdr:rowOff>
    </xdr:to>
    <xdr:cxnSp macro="">
      <xdr:nvCxnSpPr>
        <xdr:cNvPr id="434" name="直線コネクタ 433"/>
        <xdr:cNvCxnSpPr/>
      </xdr:nvCxnSpPr>
      <xdr:spPr>
        <a:xfrm>
          <a:off x="15481300" y="70904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435" name="楕円 434"/>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28575</xdr:rowOff>
    </xdr:from>
    <xdr:to>
      <xdr:col>81</xdr:col>
      <xdr:colOff>50800</xdr:colOff>
      <xdr:row>41</xdr:row>
      <xdr:rowOff>60960</xdr:rowOff>
    </xdr:to>
    <xdr:cxnSp macro="">
      <xdr:nvCxnSpPr>
        <xdr:cNvPr id="436" name="直線コネクタ 435"/>
        <xdr:cNvCxnSpPr/>
      </xdr:nvCxnSpPr>
      <xdr:spPr>
        <a:xfrm>
          <a:off x="14592300" y="7058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37" name="楕円 436"/>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28575</xdr:rowOff>
    </xdr:to>
    <xdr:cxnSp macro="">
      <xdr:nvCxnSpPr>
        <xdr:cNvPr id="438" name="直線コネクタ 437"/>
        <xdr:cNvCxnSpPr/>
      </xdr:nvCxnSpPr>
      <xdr:spPr>
        <a:xfrm>
          <a:off x="13703300" y="7025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55880</xdr:rowOff>
    </xdr:from>
    <xdr:to>
      <xdr:col>67</xdr:col>
      <xdr:colOff>101600</xdr:colOff>
      <xdr:row>40</xdr:row>
      <xdr:rowOff>157480</xdr:rowOff>
    </xdr:to>
    <xdr:sp macro="" textlink="">
      <xdr:nvSpPr>
        <xdr:cNvPr id="439" name="楕円 438"/>
        <xdr:cNvSpPr/>
      </xdr:nvSpPr>
      <xdr:spPr>
        <a:xfrm>
          <a:off x="1276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106680</xdr:rowOff>
    </xdr:from>
    <xdr:to>
      <xdr:col>71</xdr:col>
      <xdr:colOff>177800</xdr:colOff>
      <xdr:row>40</xdr:row>
      <xdr:rowOff>167640</xdr:rowOff>
    </xdr:to>
    <xdr:cxnSp macro="">
      <xdr:nvCxnSpPr>
        <xdr:cNvPr id="440" name="直線コネクタ 439"/>
        <xdr:cNvCxnSpPr/>
      </xdr:nvCxnSpPr>
      <xdr:spPr>
        <a:xfrm>
          <a:off x="12814300" y="6964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102887</xdr:rowOff>
    </xdr:from>
    <xdr:ext cx="405111" cy="259045"/>
    <xdr:sp macro="" textlink="">
      <xdr:nvSpPr>
        <xdr:cNvPr id="445" name="n_1mainValue【認定こども園・幼稚園・保育所】&#10;有形固定資産減価償却率"/>
        <xdr:cNvSpPr txBox="1"/>
      </xdr:nvSpPr>
      <xdr:spPr>
        <a:xfrm>
          <a:off x="152660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446" name="n_2mainValue【認定こども園・幼稚園・保育所】&#10;有形固定資産減価償却率"/>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47" name="n_3mainValue【認定こども園・幼稚園・保育所】&#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148607</xdr:rowOff>
    </xdr:from>
    <xdr:ext cx="405111" cy="259045"/>
    <xdr:sp macro="" textlink="">
      <xdr:nvSpPr>
        <xdr:cNvPr id="448" name="n_4mainValue【認定こども園・幼稚園・保育所】&#10;有形固定資産減価償却率"/>
        <xdr:cNvSpPr txBox="1"/>
      </xdr:nvSpPr>
      <xdr:spPr>
        <a:xfrm>
          <a:off x="12611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86" name="楕円 485"/>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487" name="【認定こども園・幼稚園・保育所】&#10;一人当たり面積該当値テキスト"/>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488" name="楕円 487"/>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149352</xdr:rowOff>
    </xdr:to>
    <xdr:cxnSp macro="">
      <xdr:nvCxnSpPr>
        <xdr:cNvPr id="489" name="直線コネクタ 488"/>
        <xdr:cNvCxnSpPr/>
      </xdr:nvCxnSpPr>
      <xdr:spPr>
        <a:xfrm flipV="1">
          <a:off x="21323300" y="700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90" name="楕円 489"/>
        <xdr:cNvSpPr/>
      </xdr:nvSpPr>
      <xdr:spPr>
        <a:xfrm>
          <a:off x="20383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149352</xdr:rowOff>
    </xdr:from>
    <xdr:to>
      <xdr:col>111</xdr:col>
      <xdr:colOff>177800</xdr:colOff>
      <xdr:row>40</xdr:row>
      <xdr:rowOff>149352</xdr:rowOff>
    </xdr:to>
    <xdr:cxnSp macro="">
      <xdr:nvCxnSpPr>
        <xdr:cNvPr id="491" name="直線コネクタ 490"/>
        <xdr:cNvCxnSpPr/>
      </xdr:nvCxnSpPr>
      <xdr:spPr>
        <a:xfrm>
          <a:off x="20434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92" name="楕円 491"/>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149352</xdr:rowOff>
    </xdr:to>
    <xdr:cxnSp macro="">
      <xdr:nvCxnSpPr>
        <xdr:cNvPr id="493" name="直線コネクタ 492"/>
        <xdr:cNvCxnSpPr/>
      </xdr:nvCxnSpPr>
      <xdr:spPr>
        <a:xfrm>
          <a:off x="19545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494" name="楕円 493"/>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149352</xdr:rowOff>
    </xdr:to>
    <xdr:cxnSp macro="">
      <xdr:nvCxnSpPr>
        <xdr:cNvPr id="495" name="直線コネクタ 494"/>
        <xdr:cNvCxnSpPr/>
      </xdr:nvCxnSpPr>
      <xdr:spPr>
        <a:xfrm>
          <a:off x="18656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500"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501" name="n_2mainValue【認定こども園・幼稚園・保育所】&#10;一人当たり面積"/>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502" name="n_3main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503" name="n_4mainValue【認定こども園・幼稚園・保育所】&#10;一人当たり面積"/>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6" name="楕円 545"/>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547" name="【学校施設】&#10;有形固定資産減価償却率該当値テキスト"/>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48" name="楕円 547"/>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42454</xdr:rowOff>
    </xdr:to>
    <xdr:cxnSp macro="">
      <xdr:nvCxnSpPr>
        <xdr:cNvPr id="549" name="直線コネクタ 548"/>
        <xdr:cNvCxnSpPr/>
      </xdr:nvCxnSpPr>
      <xdr:spPr>
        <a:xfrm flipV="1">
          <a:off x="15481300" y="103131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550" name="楕円 549"/>
        <xdr:cNvSpPr/>
      </xdr:nvSpPr>
      <xdr:spPr>
        <a:xfrm>
          <a:off x="14541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75112</xdr:rowOff>
    </xdr:to>
    <xdr:cxnSp macro="">
      <xdr:nvCxnSpPr>
        <xdr:cNvPr id="551" name="直線コネクタ 550"/>
        <xdr:cNvCxnSpPr/>
      </xdr:nvCxnSpPr>
      <xdr:spPr>
        <a:xfrm flipV="1">
          <a:off x="14592300" y="10329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123916</xdr:rowOff>
    </xdr:from>
    <xdr:to>
      <xdr:col>72</xdr:col>
      <xdr:colOff>38100</xdr:colOff>
      <xdr:row>60</xdr:row>
      <xdr:rowOff>54066</xdr:rowOff>
    </xdr:to>
    <xdr:sp macro="" textlink="">
      <xdr:nvSpPr>
        <xdr:cNvPr id="552" name="楕円 551"/>
        <xdr:cNvSpPr/>
      </xdr:nvSpPr>
      <xdr:spPr>
        <a:xfrm>
          <a:off x="13652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3266</xdr:rowOff>
    </xdr:from>
    <xdr:to>
      <xdr:col>76</xdr:col>
      <xdr:colOff>114300</xdr:colOff>
      <xdr:row>60</xdr:row>
      <xdr:rowOff>75112</xdr:rowOff>
    </xdr:to>
    <xdr:cxnSp macro="">
      <xdr:nvCxnSpPr>
        <xdr:cNvPr id="553" name="直線コネクタ 552"/>
        <xdr:cNvCxnSpPr/>
      </xdr:nvCxnSpPr>
      <xdr:spPr>
        <a:xfrm>
          <a:off x="13703300" y="102902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48804</xdr:rowOff>
    </xdr:from>
    <xdr:to>
      <xdr:col>67</xdr:col>
      <xdr:colOff>101600</xdr:colOff>
      <xdr:row>59</xdr:row>
      <xdr:rowOff>150404</xdr:rowOff>
    </xdr:to>
    <xdr:sp macro="" textlink="">
      <xdr:nvSpPr>
        <xdr:cNvPr id="554" name="楕円 553"/>
        <xdr:cNvSpPr/>
      </xdr:nvSpPr>
      <xdr:spPr>
        <a:xfrm>
          <a:off x="12763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99604</xdr:rowOff>
    </xdr:from>
    <xdr:to>
      <xdr:col>71</xdr:col>
      <xdr:colOff>177800</xdr:colOff>
      <xdr:row>60</xdr:row>
      <xdr:rowOff>3266</xdr:rowOff>
    </xdr:to>
    <xdr:cxnSp macro="">
      <xdr:nvCxnSpPr>
        <xdr:cNvPr id="555" name="直線コネクタ 554"/>
        <xdr:cNvCxnSpPr/>
      </xdr:nvCxnSpPr>
      <xdr:spPr>
        <a:xfrm>
          <a:off x="12814300" y="102151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60" name="n_1mainValue【学校施設】&#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561" name="n_2mainValue【学校施設】&#10;有形固定資産減価償却率"/>
        <xdr:cNvSpPr txBox="1"/>
      </xdr:nvSpPr>
      <xdr:spPr>
        <a:xfrm>
          <a:off x="14389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45193</xdr:rowOff>
    </xdr:from>
    <xdr:ext cx="405111" cy="259045"/>
    <xdr:sp macro="" textlink="">
      <xdr:nvSpPr>
        <xdr:cNvPr id="562" name="n_3mainValue【学校施設】&#10;有形固定資産減価償却率"/>
        <xdr:cNvSpPr txBox="1"/>
      </xdr:nvSpPr>
      <xdr:spPr>
        <a:xfrm>
          <a:off x="13500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563" name="n_4mainValue【学校施設】&#10;有形固定資産減価償却率"/>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84760</xdr:rowOff>
    </xdr:from>
    <xdr:to>
      <xdr:col>116</xdr:col>
      <xdr:colOff>114300</xdr:colOff>
      <xdr:row>64</xdr:row>
      <xdr:rowOff>14910</xdr:rowOff>
    </xdr:to>
    <xdr:sp macro="" textlink="">
      <xdr:nvSpPr>
        <xdr:cNvPr id="603" name="楕円 602"/>
        <xdr:cNvSpPr/>
      </xdr:nvSpPr>
      <xdr:spPr>
        <a:xfrm>
          <a:off x="22110700" y="108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85979</xdr:rowOff>
    </xdr:from>
    <xdr:to>
      <xdr:col>112</xdr:col>
      <xdr:colOff>38100</xdr:colOff>
      <xdr:row>64</xdr:row>
      <xdr:rowOff>16129</xdr:rowOff>
    </xdr:to>
    <xdr:sp macro="" textlink="">
      <xdr:nvSpPr>
        <xdr:cNvPr id="605" name="楕円 604"/>
        <xdr:cNvSpPr/>
      </xdr:nvSpPr>
      <xdr:spPr>
        <a:xfrm>
          <a:off x="21272500" y="10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135560</xdr:rowOff>
    </xdr:from>
    <xdr:to>
      <xdr:col>116</xdr:col>
      <xdr:colOff>63500</xdr:colOff>
      <xdr:row>63</xdr:row>
      <xdr:rowOff>136779</xdr:rowOff>
    </xdr:to>
    <xdr:cxnSp macro="">
      <xdr:nvCxnSpPr>
        <xdr:cNvPr id="606" name="直線コネクタ 605"/>
        <xdr:cNvCxnSpPr/>
      </xdr:nvCxnSpPr>
      <xdr:spPr>
        <a:xfrm flipV="1">
          <a:off x="21323300" y="10936910"/>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86817</xdr:rowOff>
    </xdr:from>
    <xdr:to>
      <xdr:col>107</xdr:col>
      <xdr:colOff>101600</xdr:colOff>
      <xdr:row>64</xdr:row>
      <xdr:rowOff>16967</xdr:rowOff>
    </xdr:to>
    <xdr:sp macro="" textlink="">
      <xdr:nvSpPr>
        <xdr:cNvPr id="607" name="楕円 606"/>
        <xdr:cNvSpPr/>
      </xdr:nvSpPr>
      <xdr:spPr>
        <a:xfrm>
          <a:off x="20383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136779</xdr:rowOff>
    </xdr:from>
    <xdr:to>
      <xdr:col>111</xdr:col>
      <xdr:colOff>177800</xdr:colOff>
      <xdr:row>63</xdr:row>
      <xdr:rowOff>137617</xdr:rowOff>
    </xdr:to>
    <xdr:cxnSp macro="">
      <xdr:nvCxnSpPr>
        <xdr:cNvPr id="608" name="直線コネクタ 607"/>
        <xdr:cNvCxnSpPr/>
      </xdr:nvCxnSpPr>
      <xdr:spPr>
        <a:xfrm flipV="1">
          <a:off x="20434300" y="1093812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87655</xdr:rowOff>
    </xdr:from>
    <xdr:to>
      <xdr:col>102</xdr:col>
      <xdr:colOff>165100</xdr:colOff>
      <xdr:row>64</xdr:row>
      <xdr:rowOff>17805</xdr:rowOff>
    </xdr:to>
    <xdr:sp macro="" textlink="">
      <xdr:nvSpPr>
        <xdr:cNvPr id="609" name="楕円 608"/>
        <xdr:cNvSpPr/>
      </xdr:nvSpPr>
      <xdr:spPr>
        <a:xfrm>
          <a:off x="19494500" y="108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137617</xdr:rowOff>
    </xdr:from>
    <xdr:to>
      <xdr:col>107</xdr:col>
      <xdr:colOff>50800</xdr:colOff>
      <xdr:row>63</xdr:row>
      <xdr:rowOff>138455</xdr:rowOff>
    </xdr:to>
    <xdr:cxnSp macro="">
      <xdr:nvCxnSpPr>
        <xdr:cNvPr id="610" name="直線コネクタ 609"/>
        <xdr:cNvCxnSpPr/>
      </xdr:nvCxnSpPr>
      <xdr:spPr>
        <a:xfrm flipV="1">
          <a:off x="19545300" y="1093896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88494</xdr:rowOff>
    </xdr:from>
    <xdr:to>
      <xdr:col>98</xdr:col>
      <xdr:colOff>38100</xdr:colOff>
      <xdr:row>64</xdr:row>
      <xdr:rowOff>18644</xdr:rowOff>
    </xdr:to>
    <xdr:sp macro="" textlink="">
      <xdr:nvSpPr>
        <xdr:cNvPr id="611" name="楕円 610"/>
        <xdr:cNvSpPr/>
      </xdr:nvSpPr>
      <xdr:spPr>
        <a:xfrm>
          <a:off x="18605500" y="108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138455</xdr:rowOff>
    </xdr:from>
    <xdr:to>
      <xdr:col>102</xdr:col>
      <xdr:colOff>114300</xdr:colOff>
      <xdr:row>63</xdr:row>
      <xdr:rowOff>139294</xdr:rowOff>
    </xdr:to>
    <xdr:cxnSp macro="">
      <xdr:nvCxnSpPr>
        <xdr:cNvPr id="612" name="直線コネクタ 611"/>
        <xdr:cNvCxnSpPr/>
      </xdr:nvCxnSpPr>
      <xdr:spPr>
        <a:xfrm flipV="1">
          <a:off x="18656300" y="1093980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7256</xdr:rowOff>
    </xdr:from>
    <xdr:ext cx="469744" cy="259045"/>
    <xdr:sp macro="" textlink="">
      <xdr:nvSpPr>
        <xdr:cNvPr id="617" name="n_1mainValue【学校施設】&#10;一人当たり面積"/>
        <xdr:cNvSpPr txBox="1"/>
      </xdr:nvSpPr>
      <xdr:spPr>
        <a:xfrm>
          <a:off x="21075727" y="109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8094</xdr:rowOff>
    </xdr:from>
    <xdr:ext cx="469744" cy="259045"/>
    <xdr:sp macro="" textlink="">
      <xdr:nvSpPr>
        <xdr:cNvPr id="618" name="n_2mainValue【学校施設】&#10;一人当たり面積"/>
        <xdr:cNvSpPr txBox="1"/>
      </xdr:nvSpPr>
      <xdr:spPr>
        <a:xfrm>
          <a:off x="20199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8932</xdr:rowOff>
    </xdr:from>
    <xdr:ext cx="469744" cy="259045"/>
    <xdr:sp macro="" textlink="">
      <xdr:nvSpPr>
        <xdr:cNvPr id="619" name="n_3mainValue【学校施設】&#10;一人当たり面積"/>
        <xdr:cNvSpPr txBox="1"/>
      </xdr:nvSpPr>
      <xdr:spPr>
        <a:xfrm>
          <a:off x="19310427" y="1098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9771</xdr:rowOff>
    </xdr:from>
    <xdr:ext cx="469744" cy="259045"/>
    <xdr:sp macro="" textlink="">
      <xdr:nvSpPr>
        <xdr:cNvPr id="620" name="n_4mainValue【学校施設】&#10;一人当たり面積"/>
        <xdr:cNvSpPr txBox="1"/>
      </xdr:nvSpPr>
      <xdr:spPr>
        <a:xfrm>
          <a:off x="18421427" y="1098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661" name="楕円 660"/>
        <xdr:cNvSpPr/>
      </xdr:nvSpPr>
      <xdr:spPr>
        <a:xfrm>
          <a:off x="16268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133366</xdr:rowOff>
    </xdr:from>
    <xdr:ext cx="405111" cy="259045"/>
    <xdr:sp macro="" textlink="">
      <xdr:nvSpPr>
        <xdr:cNvPr id="662" name="【児童館】&#10;有形固定資産減価償却率該当値テキスト"/>
        <xdr:cNvSpPr txBox="1"/>
      </xdr:nvSpPr>
      <xdr:spPr>
        <a:xfrm>
          <a:off x="16357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663" name="楕円 662"/>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167639</xdr:rowOff>
    </xdr:from>
    <xdr:to>
      <xdr:col>85</xdr:col>
      <xdr:colOff>127000</xdr:colOff>
      <xdr:row>84</xdr:row>
      <xdr:rowOff>34289</xdr:rowOff>
    </xdr:to>
    <xdr:cxnSp macro="">
      <xdr:nvCxnSpPr>
        <xdr:cNvPr id="664" name="直線コネクタ 663"/>
        <xdr:cNvCxnSpPr/>
      </xdr:nvCxnSpPr>
      <xdr:spPr>
        <a:xfrm>
          <a:off x="15481300" y="14397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76836</xdr:rowOff>
    </xdr:from>
    <xdr:to>
      <xdr:col>76</xdr:col>
      <xdr:colOff>165100</xdr:colOff>
      <xdr:row>84</xdr:row>
      <xdr:rowOff>6986</xdr:rowOff>
    </xdr:to>
    <xdr:sp macro="" textlink="">
      <xdr:nvSpPr>
        <xdr:cNvPr id="665" name="楕円 664"/>
        <xdr:cNvSpPr/>
      </xdr:nvSpPr>
      <xdr:spPr>
        <a:xfrm>
          <a:off x="14541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83</xdr:row>
      <xdr:rowOff>167639</xdr:rowOff>
    </xdr:to>
    <xdr:cxnSp macro="">
      <xdr:nvCxnSpPr>
        <xdr:cNvPr id="666" name="直線コネクタ 665"/>
        <xdr:cNvCxnSpPr/>
      </xdr:nvCxnSpPr>
      <xdr:spPr>
        <a:xfrm>
          <a:off x="14592300" y="14357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38736</xdr:rowOff>
    </xdr:from>
    <xdr:to>
      <xdr:col>72</xdr:col>
      <xdr:colOff>38100</xdr:colOff>
      <xdr:row>83</xdr:row>
      <xdr:rowOff>140336</xdr:rowOff>
    </xdr:to>
    <xdr:sp macro="" textlink="">
      <xdr:nvSpPr>
        <xdr:cNvPr id="667" name="楕円 666"/>
        <xdr:cNvSpPr/>
      </xdr:nvSpPr>
      <xdr:spPr>
        <a:xfrm>
          <a:off x="13652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89536</xdr:rowOff>
    </xdr:from>
    <xdr:to>
      <xdr:col>76</xdr:col>
      <xdr:colOff>114300</xdr:colOff>
      <xdr:row>83</xdr:row>
      <xdr:rowOff>127636</xdr:rowOff>
    </xdr:to>
    <xdr:cxnSp macro="">
      <xdr:nvCxnSpPr>
        <xdr:cNvPr id="668" name="直線コネクタ 667"/>
        <xdr:cNvCxnSpPr/>
      </xdr:nvCxnSpPr>
      <xdr:spPr>
        <a:xfrm>
          <a:off x="13703300" y="143198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36830</xdr:rowOff>
    </xdr:from>
    <xdr:to>
      <xdr:col>67</xdr:col>
      <xdr:colOff>101600</xdr:colOff>
      <xdr:row>83</xdr:row>
      <xdr:rowOff>138430</xdr:rowOff>
    </xdr:to>
    <xdr:sp macro="" textlink="">
      <xdr:nvSpPr>
        <xdr:cNvPr id="669" name="楕円 668"/>
        <xdr:cNvSpPr/>
      </xdr:nvSpPr>
      <xdr:spPr>
        <a:xfrm>
          <a:off x="12763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87630</xdr:rowOff>
    </xdr:from>
    <xdr:to>
      <xdr:col>71</xdr:col>
      <xdr:colOff>177800</xdr:colOff>
      <xdr:row>83</xdr:row>
      <xdr:rowOff>89536</xdr:rowOff>
    </xdr:to>
    <xdr:cxnSp macro="">
      <xdr:nvCxnSpPr>
        <xdr:cNvPr id="670" name="直線コネクタ 669"/>
        <xdr:cNvCxnSpPr/>
      </xdr:nvCxnSpPr>
      <xdr:spPr>
        <a:xfrm>
          <a:off x="12814300" y="14317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675" name="n_1mainValue【児童館】&#10;有形固定資産減価償却率"/>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676" name="n_2main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131463</xdr:rowOff>
    </xdr:from>
    <xdr:ext cx="405111" cy="259045"/>
    <xdr:sp macro="" textlink="">
      <xdr:nvSpPr>
        <xdr:cNvPr id="677" name="n_3mainValue【児童館】&#10;有形固定資産減価償却率"/>
        <xdr:cNvSpPr txBox="1"/>
      </xdr:nvSpPr>
      <xdr:spPr>
        <a:xfrm>
          <a:off x="13500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129557</xdr:rowOff>
    </xdr:from>
    <xdr:ext cx="405111" cy="259045"/>
    <xdr:sp macro="" textlink="">
      <xdr:nvSpPr>
        <xdr:cNvPr id="678" name="n_4mainValue【児童館】&#10;有形固定資産減価償却率"/>
        <xdr:cNvSpPr txBox="1"/>
      </xdr:nvSpPr>
      <xdr:spPr>
        <a:xfrm>
          <a:off x="12611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8" name="楕円 717"/>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19"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720" name="楕円 719"/>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721" name="直線コネクタ 720"/>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722" name="楕円 721"/>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723" name="直線コネクタ 722"/>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724" name="楕円 723"/>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725" name="直線コネクタ 724"/>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6" name="楕円 725"/>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57150</xdr:rowOff>
    </xdr:to>
    <xdr:cxnSp macro="">
      <xdr:nvCxnSpPr>
        <xdr:cNvPr id="727" name="直線コネクタ 726"/>
        <xdr:cNvCxnSpPr/>
      </xdr:nvCxnSpPr>
      <xdr:spPr>
        <a:xfrm flipV="1">
          <a:off x="18656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732"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733"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734" name="n_3mainValue【児童館】&#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5"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776" name="楕円 775"/>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777" name="【公民館】&#10;有形固定資産減価償却率該当値テキスト"/>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153036</xdr:rowOff>
    </xdr:from>
    <xdr:to>
      <xdr:col>81</xdr:col>
      <xdr:colOff>101600</xdr:colOff>
      <xdr:row>107</xdr:row>
      <xdr:rowOff>83186</xdr:rowOff>
    </xdr:to>
    <xdr:sp macro="" textlink="">
      <xdr:nvSpPr>
        <xdr:cNvPr id="778" name="楕円 777"/>
        <xdr:cNvSpPr/>
      </xdr:nvSpPr>
      <xdr:spPr>
        <a:xfrm>
          <a:off x="1543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43814</xdr:rowOff>
    </xdr:from>
    <xdr:to>
      <xdr:col>85</xdr:col>
      <xdr:colOff>127000</xdr:colOff>
      <xdr:row>107</xdr:row>
      <xdr:rowOff>32386</xdr:rowOff>
    </xdr:to>
    <xdr:cxnSp macro="">
      <xdr:nvCxnSpPr>
        <xdr:cNvPr id="779" name="直線コネクタ 778"/>
        <xdr:cNvCxnSpPr/>
      </xdr:nvCxnSpPr>
      <xdr:spPr>
        <a:xfrm flipV="1">
          <a:off x="15481300" y="18217514"/>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122555</xdr:rowOff>
    </xdr:from>
    <xdr:to>
      <xdr:col>76</xdr:col>
      <xdr:colOff>165100</xdr:colOff>
      <xdr:row>107</xdr:row>
      <xdr:rowOff>52705</xdr:rowOff>
    </xdr:to>
    <xdr:sp macro="" textlink="">
      <xdr:nvSpPr>
        <xdr:cNvPr id="780" name="楕円 779"/>
        <xdr:cNvSpPr/>
      </xdr:nvSpPr>
      <xdr:spPr>
        <a:xfrm>
          <a:off x="1454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32386</xdr:rowOff>
    </xdr:to>
    <xdr:cxnSp macro="">
      <xdr:nvCxnSpPr>
        <xdr:cNvPr id="781" name="直線コネクタ 780"/>
        <xdr:cNvCxnSpPr/>
      </xdr:nvCxnSpPr>
      <xdr:spPr>
        <a:xfrm>
          <a:off x="14592300" y="18347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103505</xdr:rowOff>
    </xdr:from>
    <xdr:to>
      <xdr:col>72</xdr:col>
      <xdr:colOff>38100</xdr:colOff>
      <xdr:row>107</xdr:row>
      <xdr:rowOff>33655</xdr:rowOff>
    </xdr:to>
    <xdr:sp macro="" textlink="">
      <xdr:nvSpPr>
        <xdr:cNvPr id="782" name="楕円 781"/>
        <xdr:cNvSpPr/>
      </xdr:nvSpPr>
      <xdr:spPr>
        <a:xfrm>
          <a:off x="13652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154305</xdr:rowOff>
    </xdr:from>
    <xdr:to>
      <xdr:col>76</xdr:col>
      <xdr:colOff>114300</xdr:colOff>
      <xdr:row>107</xdr:row>
      <xdr:rowOff>1905</xdr:rowOff>
    </xdr:to>
    <xdr:cxnSp macro="">
      <xdr:nvCxnSpPr>
        <xdr:cNvPr id="783" name="直線コネクタ 782"/>
        <xdr:cNvCxnSpPr/>
      </xdr:nvCxnSpPr>
      <xdr:spPr>
        <a:xfrm>
          <a:off x="13703300" y="18328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44450</xdr:rowOff>
    </xdr:from>
    <xdr:to>
      <xdr:col>67</xdr:col>
      <xdr:colOff>101600</xdr:colOff>
      <xdr:row>106</xdr:row>
      <xdr:rowOff>146050</xdr:rowOff>
    </xdr:to>
    <xdr:sp macro="" textlink="">
      <xdr:nvSpPr>
        <xdr:cNvPr id="784" name="楕円 783"/>
        <xdr:cNvSpPr/>
      </xdr:nvSpPr>
      <xdr:spPr>
        <a:xfrm>
          <a:off x="1276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95250</xdr:rowOff>
    </xdr:from>
    <xdr:to>
      <xdr:col>71</xdr:col>
      <xdr:colOff>177800</xdr:colOff>
      <xdr:row>106</xdr:row>
      <xdr:rowOff>154305</xdr:rowOff>
    </xdr:to>
    <xdr:cxnSp macro="">
      <xdr:nvCxnSpPr>
        <xdr:cNvPr id="785" name="直線コネクタ 784"/>
        <xdr:cNvCxnSpPr/>
      </xdr:nvCxnSpPr>
      <xdr:spPr>
        <a:xfrm>
          <a:off x="12814300" y="18268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74313</xdr:rowOff>
    </xdr:from>
    <xdr:ext cx="405111" cy="259045"/>
    <xdr:sp macro="" textlink="">
      <xdr:nvSpPr>
        <xdr:cNvPr id="790" name="n_1mainValue【公民館】&#10;有形固定資産減価償却率"/>
        <xdr:cNvSpPr txBox="1"/>
      </xdr:nvSpPr>
      <xdr:spPr>
        <a:xfrm>
          <a:off x="152660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43832</xdr:rowOff>
    </xdr:from>
    <xdr:ext cx="405111" cy="259045"/>
    <xdr:sp macro="" textlink="">
      <xdr:nvSpPr>
        <xdr:cNvPr id="791" name="n_2mainValue【公民館】&#10;有形固定資産減価償却率"/>
        <xdr:cNvSpPr txBox="1"/>
      </xdr:nvSpPr>
      <xdr:spPr>
        <a:xfrm>
          <a:off x="14389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24782</xdr:rowOff>
    </xdr:from>
    <xdr:ext cx="405111" cy="259045"/>
    <xdr:sp macro="" textlink="">
      <xdr:nvSpPr>
        <xdr:cNvPr id="792" name="n_3mainValue【公民館】&#10;有形固定資産減価償却率"/>
        <xdr:cNvSpPr txBox="1"/>
      </xdr:nvSpPr>
      <xdr:spPr>
        <a:xfrm>
          <a:off x="13500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137177</xdr:rowOff>
    </xdr:from>
    <xdr:ext cx="405111" cy="259045"/>
    <xdr:sp macro="" textlink="">
      <xdr:nvSpPr>
        <xdr:cNvPr id="793" name="n_4mainValue【公民館】&#10;有形固定資産減価償却率"/>
        <xdr:cNvSpPr txBox="1"/>
      </xdr:nvSpPr>
      <xdr:spPr>
        <a:xfrm>
          <a:off x="12611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153415</xdr:rowOff>
    </xdr:from>
    <xdr:to>
      <xdr:col>116</xdr:col>
      <xdr:colOff>114300</xdr:colOff>
      <xdr:row>108</xdr:row>
      <xdr:rowOff>83565</xdr:rowOff>
    </xdr:to>
    <xdr:sp macro="" textlink="">
      <xdr:nvSpPr>
        <xdr:cNvPr id="831" name="楕円 830"/>
        <xdr:cNvSpPr/>
      </xdr:nvSpPr>
      <xdr:spPr>
        <a:xfrm>
          <a:off x="22110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68342</xdr:rowOff>
    </xdr:from>
    <xdr:ext cx="469744" cy="259045"/>
    <xdr:sp macro="" textlink="">
      <xdr:nvSpPr>
        <xdr:cNvPr id="832" name="【公民館】&#10;一人当たり面積該当値テキスト"/>
        <xdr:cNvSpPr txBox="1"/>
      </xdr:nvSpPr>
      <xdr:spPr>
        <a:xfrm>
          <a:off x="22199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114554</xdr:rowOff>
    </xdr:from>
    <xdr:to>
      <xdr:col>112</xdr:col>
      <xdr:colOff>38100</xdr:colOff>
      <xdr:row>108</xdr:row>
      <xdr:rowOff>44704</xdr:rowOff>
    </xdr:to>
    <xdr:sp macro="" textlink="">
      <xdr:nvSpPr>
        <xdr:cNvPr id="833" name="楕円 832"/>
        <xdr:cNvSpPr/>
      </xdr:nvSpPr>
      <xdr:spPr>
        <a:xfrm>
          <a:off x="21272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165354</xdr:rowOff>
    </xdr:from>
    <xdr:to>
      <xdr:col>116</xdr:col>
      <xdr:colOff>63500</xdr:colOff>
      <xdr:row>108</xdr:row>
      <xdr:rowOff>32765</xdr:rowOff>
    </xdr:to>
    <xdr:cxnSp macro="">
      <xdr:nvCxnSpPr>
        <xdr:cNvPr id="834" name="直線コネクタ 833"/>
        <xdr:cNvCxnSpPr/>
      </xdr:nvCxnSpPr>
      <xdr:spPr>
        <a:xfrm>
          <a:off x="21323300" y="1851050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114554</xdr:rowOff>
    </xdr:from>
    <xdr:to>
      <xdr:col>107</xdr:col>
      <xdr:colOff>101600</xdr:colOff>
      <xdr:row>108</xdr:row>
      <xdr:rowOff>44704</xdr:rowOff>
    </xdr:to>
    <xdr:sp macro="" textlink="">
      <xdr:nvSpPr>
        <xdr:cNvPr id="835" name="楕円 834"/>
        <xdr:cNvSpPr/>
      </xdr:nvSpPr>
      <xdr:spPr>
        <a:xfrm>
          <a:off x="20383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165354</xdr:rowOff>
    </xdr:from>
    <xdr:to>
      <xdr:col>111</xdr:col>
      <xdr:colOff>177800</xdr:colOff>
      <xdr:row>107</xdr:row>
      <xdr:rowOff>165354</xdr:rowOff>
    </xdr:to>
    <xdr:cxnSp macro="">
      <xdr:nvCxnSpPr>
        <xdr:cNvPr id="836" name="直線コネクタ 835"/>
        <xdr:cNvCxnSpPr/>
      </xdr:nvCxnSpPr>
      <xdr:spPr>
        <a:xfrm>
          <a:off x="20434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837" name="楕円 836"/>
        <xdr:cNvSpPr/>
      </xdr:nvSpPr>
      <xdr:spPr>
        <a:xfrm>
          <a:off x="19494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165354</xdr:rowOff>
    </xdr:from>
    <xdr:to>
      <xdr:col>107</xdr:col>
      <xdr:colOff>50800</xdr:colOff>
      <xdr:row>108</xdr:row>
      <xdr:rowOff>3048</xdr:rowOff>
    </xdr:to>
    <xdr:cxnSp macro="">
      <xdr:nvCxnSpPr>
        <xdr:cNvPr id="838" name="直線コネクタ 837"/>
        <xdr:cNvCxnSpPr/>
      </xdr:nvCxnSpPr>
      <xdr:spPr>
        <a:xfrm flipV="1">
          <a:off x="19545300" y="18510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144272</xdr:rowOff>
    </xdr:from>
    <xdr:to>
      <xdr:col>98</xdr:col>
      <xdr:colOff>38100</xdr:colOff>
      <xdr:row>108</xdr:row>
      <xdr:rowOff>74422</xdr:rowOff>
    </xdr:to>
    <xdr:sp macro="" textlink="">
      <xdr:nvSpPr>
        <xdr:cNvPr id="839" name="楕円 838"/>
        <xdr:cNvSpPr/>
      </xdr:nvSpPr>
      <xdr:spPr>
        <a:xfrm>
          <a:off x="18605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xdr:rowOff>
    </xdr:from>
    <xdr:to>
      <xdr:col>102</xdr:col>
      <xdr:colOff>114300</xdr:colOff>
      <xdr:row>108</xdr:row>
      <xdr:rowOff>23622</xdr:rowOff>
    </xdr:to>
    <xdr:cxnSp macro="">
      <xdr:nvCxnSpPr>
        <xdr:cNvPr id="840" name="直線コネクタ 839"/>
        <xdr:cNvCxnSpPr/>
      </xdr:nvCxnSpPr>
      <xdr:spPr>
        <a:xfrm flipV="1">
          <a:off x="18656300" y="185196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35831</xdr:rowOff>
    </xdr:from>
    <xdr:ext cx="469744" cy="259045"/>
    <xdr:sp macro="" textlink="">
      <xdr:nvSpPr>
        <xdr:cNvPr id="845" name="n_1mainValue【公民館】&#10;一人当たり面積"/>
        <xdr:cNvSpPr txBox="1"/>
      </xdr:nvSpPr>
      <xdr:spPr>
        <a:xfrm>
          <a:off x="21075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35831</xdr:rowOff>
    </xdr:from>
    <xdr:ext cx="469744" cy="259045"/>
    <xdr:sp macro="" textlink="">
      <xdr:nvSpPr>
        <xdr:cNvPr id="846" name="n_2mainValue【公民館】&#10;一人当たり面積"/>
        <xdr:cNvSpPr txBox="1"/>
      </xdr:nvSpPr>
      <xdr:spPr>
        <a:xfrm>
          <a:off x="20199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47" name="n_3mainValue【公民館】&#10;一人当たり面積"/>
        <xdr:cNvSpPr txBox="1"/>
      </xdr:nvSpPr>
      <xdr:spPr>
        <a:xfrm>
          <a:off x="19310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65549</xdr:rowOff>
    </xdr:from>
    <xdr:ext cx="469744" cy="259045"/>
    <xdr:sp macro="" textlink="">
      <xdr:nvSpPr>
        <xdr:cNvPr id="848" name="n_4mainValue【公民館】&#10;一人当たり面積"/>
        <xdr:cNvSpPr txBox="1"/>
      </xdr:nvSpPr>
      <xdr:spPr>
        <a:xfrm>
          <a:off x="18421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認定こども園・幼稚園・保育所については、対象施設がいずれも建築後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年程度経過しており、必要に応じた修繕は行っているものの、施設の長寿命化に有効な大規模修繕等は実施できていないため数値が高くなっている。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稼働年数が耐用年数を超える状況であり、施設の適正管理の観点から、早急に方向性を決めて対応する必要がある。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公民館については、他団体平均と比較して有形固定資産減価償却率が依然高くなっているが、一部施設を除却したため、前年度と比較すると低くなっている。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95613</xdr:rowOff>
    </xdr:from>
    <xdr:to>
      <xdr:col>24</xdr:col>
      <xdr:colOff>114300</xdr:colOff>
      <xdr:row>37</xdr:row>
      <xdr:rowOff>25763</xdr:rowOff>
    </xdr:to>
    <xdr:sp macro="" textlink="">
      <xdr:nvSpPr>
        <xdr:cNvPr id="74" name="楕円 73"/>
        <xdr:cNvSpPr/>
      </xdr:nvSpPr>
      <xdr:spPr>
        <a:xfrm>
          <a:off x="4584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118490</xdr:rowOff>
    </xdr:from>
    <xdr:ext cx="405111" cy="259045"/>
    <xdr:sp macro="" textlink="">
      <xdr:nvSpPr>
        <xdr:cNvPr id="75" name="【図書館】&#10;有形固定資産減価償却率該当値テキスト"/>
        <xdr:cNvSpPr txBox="1"/>
      </xdr:nvSpPr>
      <xdr:spPr>
        <a:xfrm>
          <a:off x="4673600"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6" name="楕円 75"/>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146413</xdr:rowOff>
    </xdr:to>
    <xdr:cxnSp macro="">
      <xdr:nvCxnSpPr>
        <xdr:cNvPr id="77" name="直線コネクタ 76"/>
        <xdr:cNvCxnSpPr/>
      </xdr:nvCxnSpPr>
      <xdr:spPr>
        <a:xfrm>
          <a:off x="3797300" y="628758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115389</xdr:rowOff>
    </xdr:to>
    <xdr:cxnSp macro="">
      <xdr:nvCxnSpPr>
        <xdr:cNvPr id="79" name="直線コネクタ 78"/>
        <xdr:cNvCxnSpPr/>
      </xdr:nvCxnSpPr>
      <xdr:spPr>
        <a:xfrm>
          <a:off x="2908300" y="62549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0" name="楕円 79"/>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82731</xdr:rowOff>
    </xdr:to>
    <xdr:cxnSp macro="">
      <xdr:nvCxnSpPr>
        <xdr:cNvPr id="81" name="直線コネクタ 80"/>
        <xdr:cNvCxnSpPr/>
      </xdr:nvCxnSpPr>
      <xdr:spPr>
        <a:xfrm>
          <a:off x="2019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50074</xdr:rowOff>
    </xdr:to>
    <xdr:cxnSp macro="">
      <xdr:nvCxnSpPr>
        <xdr:cNvPr id="83" name="直線コネクタ 82"/>
        <xdr:cNvCxnSpPr/>
      </xdr:nvCxnSpPr>
      <xdr:spPr>
        <a:xfrm>
          <a:off x="1130300" y="61830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88" name="n_1mainValue【図書館】&#10;有形固定資産減価償却率"/>
        <xdr:cNvSpPr txBox="1"/>
      </xdr:nvSpPr>
      <xdr:spPr>
        <a:xfrm>
          <a:off x="3582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90" name="n_3mainValue【図書館】&#10;有形固定資産減価償却率"/>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1" name="楕円 130"/>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2"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152400</xdr:rowOff>
    </xdr:from>
    <xdr:to>
      <xdr:col>50</xdr:col>
      <xdr:colOff>165100</xdr:colOff>
      <xdr:row>35</xdr:row>
      <xdr:rowOff>82550</xdr:rowOff>
    </xdr:to>
    <xdr:sp macro="" textlink="">
      <xdr:nvSpPr>
        <xdr:cNvPr id="133" name="楕円 132"/>
        <xdr:cNvSpPr/>
      </xdr:nvSpPr>
      <xdr:spPr>
        <a:xfrm>
          <a:off x="958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31750</xdr:rowOff>
    </xdr:to>
    <xdr:cxnSp macro="">
      <xdr:nvCxnSpPr>
        <xdr:cNvPr id="134" name="直線コネクタ 133"/>
        <xdr:cNvCxnSpPr/>
      </xdr:nvCxnSpPr>
      <xdr:spPr>
        <a:xfrm flipV="1">
          <a:off x="9639300" y="601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165100</xdr:rowOff>
    </xdr:from>
    <xdr:to>
      <xdr:col>46</xdr:col>
      <xdr:colOff>38100</xdr:colOff>
      <xdr:row>35</xdr:row>
      <xdr:rowOff>95250</xdr:rowOff>
    </xdr:to>
    <xdr:sp macro="" textlink="">
      <xdr:nvSpPr>
        <xdr:cNvPr id="135" name="楕円 134"/>
        <xdr:cNvSpPr/>
      </xdr:nvSpPr>
      <xdr:spPr>
        <a:xfrm>
          <a:off x="869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31750</xdr:rowOff>
    </xdr:from>
    <xdr:to>
      <xdr:col>50</xdr:col>
      <xdr:colOff>114300</xdr:colOff>
      <xdr:row>35</xdr:row>
      <xdr:rowOff>44450</xdr:rowOff>
    </xdr:to>
    <xdr:cxnSp macro="">
      <xdr:nvCxnSpPr>
        <xdr:cNvPr id="136" name="直線コネクタ 135"/>
        <xdr:cNvCxnSpPr/>
      </xdr:nvCxnSpPr>
      <xdr:spPr>
        <a:xfrm flipV="1">
          <a:off x="87503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xdr:rowOff>
    </xdr:from>
    <xdr:to>
      <xdr:col>41</xdr:col>
      <xdr:colOff>101600</xdr:colOff>
      <xdr:row>35</xdr:row>
      <xdr:rowOff>107950</xdr:rowOff>
    </xdr:to>
    <xdr:sp macro="" textlink="">
      <xdr:nvSpPr>
        <xdr:cNvPr id="137" name="楕円 136"/>
        <xdr:cNvSpPr/>
      </xdr:nvSpPr>
      <xdr:spPr>
        <a:xfrm>
          <a:off x="781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44450</xdr:rowOff>
    </xdr:from>
    <xdr:to>
      <xdr:col>45</xdr:col>
      <xdr:colOff>177800</xdr:colOff>
      <xdr:row>35</xdr:row>
      <xdr:rowOff>57150</xdr:rowOff>
    </xdr:to>
    <xdr:cxnSp macro="">
      <xdr:nvCxnSpPr>
        <xdr:cNvPr id="138" name="直線コネクタ 137"/>
        <xdr:cNvCxnSpPr/>
      </xdr:nvCxnSpPr>
      <xdr:spPr>
        <a:xfrm flipV="1">
          <a:off x="7861300" y="604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19050</xdr:rowOff>
    </xdr:from>
    <xdr:to>
      <xdr:col>36</xdr:col>
      <xdr:colOff>165100</xdr:colOff>
      <xdr:row>35</xdr:row>
      <xdr:rowOff>120650</xdr:rowOff>
    </xdr:to>
    <xdr:sp macro="" textlink="">
      <xdr:nvSpPr>
        <xdr:cNvPr id="139" name="楕円 138"/>
        <xdr:cNvSpPr/>
      </xdr:nvSpPr>
      <xdr:spPr>
        <a:xfrm>
          <a:off x="6921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57150</xdr:rowOff>
    </xdr:from>
    <xdr:to>
      <xdr:col>41</xdr:col>
      <xdr:colOff>50800</xdr:colOff>
      <xdr:row>35</xdr:row>
      <xdr:rowOff>69850</xdr:rowOff>
    </xdr:to>
    <xdr:cxnSp macro="">
      <xdr:nvCxnSpPr>
        <xdr:cNvPr id="140" name="直線コネクタ 139"/>
        <xdr:cNvCxnSpPr/>
      </xdr:nvCxnSpPr>
      <xdr:spPr>
        <a:xfrm flipV="1">
          <a:off x="69723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99077</xdr:rowOff>
    </xdr:from>
    <xdr:ext cx="469744" cy="259045"/>
    <xdr:sp macro="" textlink="">
      <xdr:nvSpPr>
        <xdr:cNvPr id="145" name="n_1mainValue【図書館】&#10;一人当たり面積"/>
        <xdr:cNvSpPr txBox="1"/>
      </xdr:nvSpPr>
      <xdr:spPr>
        <a:xfrm>
          <a:off x="9391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111777</xdr:rowOff>
    </xdr:from>
    <xdr:ext cx="469744" cy="259045"/>
    <xdr:sp macro="" textlink="">
      <xdr:nvSpPr>
        <xdr:cNvPr id="146" name="n_2mainValue【図書館】&#10;一人当たり面積"/>
        <xdr:cNvSpPr txBox="1"/>
      </xdr:nvSpPr>
      <xdr:spPr>
        <a:xfrm>
          <a:off x="8515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124477</xdr:rowOff>
    </xdr:from>
    <xdr:ext cx="469744" cy="259045"/>
    <xdr:sp macro="" textlink="">
      <xdr:nvSpPr>
        <xdr:cNvPr id="147" name="n_3mainValue【図書館】&#10;一人当たり面積"/>
        <xdr:cNvSpPr txBox="1"/>
      </xdr:nvSpPr>
      <xdr:spPr>
        <a:xfrm>
          <a:off x="7626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137177</xdr:rowOff>
    </xdr:from>
    <xdr:ext cx="469744" cy="259045"/>
    <xdr:sp macro="" textlink="">
      <xdr:nvSpPr>
        <xdr:cNvPr id="148" name="n_4mainValue【図書館】&#10;一人当たり面積"/>
        <xdr:cNvSpPr txBox="1"/>
      </xdr:nvSpPr>
      <xdr:spPr>
        <a:xfrm>
          <a:off x="6737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90" name="楕円 189"/>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1"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2" name="楕円 191"/>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148590</xdr:rowOff>
    </xdr:to>
    <xdr:cxnSp macro="">
      <xdr:nvCxnSpPr>
        <xdr:cNvPr id="193" name="直線コネクタ 192"/>
        <xdr:cNvCxnSpPr/>
      </xdr:nvCxnSpPr>
      <xdr:spPr>
        <a:xfrm>
          <a:off x="3797300" y="105743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4" name="楕円 193"/>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115933</xdr:rowOff>
    </xdr:to>
    <xdr:cxnSp macro="">
      <xdr:nvCxnSpPr>
        <xdr:cNvPr id="195" name="直線コネクタ 194"/>
        <xdr:cNvCxnSpPr/>
      </xdr:nvCxnSpPr>
      <xdr:spPr>
        <a:xfrm>
          <a:off x="2908300" y="105466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6" name="楕円 195"/>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88174</xdr:rowOff>
    </xdr:to>
    <xdr:cxnSp macro="">
      <xdr:nvCxnSpPr>
        <xdr:cNvPr id="197" name="直線コネクタ 196"/>
        <xdr:cNvCxnSpPr/>
      </xdr:nvCxnSpPr>
      <xdr:spPr>
        <a:xfrm>
          <a:off x="2019300" y="1051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8" name="楕円 197"/>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57150</xdr:rowOff>
    </xdr:to>
    <xdr:cxnSp macro="">
      <xdr:nvCxnSpPr>
        <xdr:cNvPr id="199" name="直線コネクタ 198"/>
        <xdr:cNvCxnSpPr/>
      </xdr:nvCxnSpPr>
      <xdr:spPr>
        <a:xfrm>
          <a:off x="1130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4" name="n_1mainValue【体育館・プール】&#10;有形固定資産減価償却率"/>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5" name="n_2main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6" name="n_3mainValue【体育館・プー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7" name="n_4mainValue【体育館・プール】&#10;有形固定資産減価償却率"/>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88265</xdr:rowOff>
    </xdr:from>
    <xdr:to>
      <xdr:col>55</xdr:col>
      <xdr:colOff>50800</xdr:colOff>
      <xdr:row>64</xdr:row>
      <xdr:rowOff>18415</xdr:rowOff>
    </xdr:to>
    <xdr:sp macro="" textlink="">
      <xdr:nvSpPr>
        <xdr:cNvPr id="247" name="楕円 246"/>
        <xdr:cNvSpPr/>
      </xdr:nvSpPr>
      <xdr:spPr>
        <a:xfrm>
          <a:off x="10426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3192</xdr:rowOff>
    </xdr:from>
    <xdr:ext cx="469744" cy="259045"/>
    <xdr:sp macro="" textlink="">
      <xdr:nvSpPr>
        <xdr:cNvPr id="248" name="【体育館・プール】&#10;一人当たり面積該当値テキスト"/>
        <xdr:cNvSpPr txBox="1"/>
      </xdr:nvSpPr>
      <xdr:spPr>
        <a:xfrm>
          <a:off x="10515600" y="1080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88265</xdr:rowOff>
    </xdr:from>
    <xdr:to>
      <xdr:col>50</xdr:col>
      <xdr:colOff>165100</xdr:colOff>
      <xdr:row>64</xdr:row>
      <xdr:rowOff>18415</xdr:rowOff>
    </xdr:to>
    <xdr:sp macro="" textlink="">
      <xdr:nvSpPr>
        <xdr:cNvPr id="249" name="楕円 248"/>
        <xdr:cNvSpPr/>
      </xdr:nvSpPr>
      <xdr:spPr>
        <a:xfrm>
          <a:off x="9588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139065</xdr:rowOff>
    </xdr:from>
    <xdr:to>
      <xdr:col>55</xdr:col>
      <xdr:colOff>0</xdr:colOff>
      <xdr:row>63</xdr:row>
      <xdr:rowOff>139065</xdr:rowOff>
    </xdr:to>
    <xdr:cxnSp macro="">
      <xdr:nvCxnSpPr>
        <xdr:cNvPr id="250" name="直線コネクタ 249"/>
        <xdr:cNvCxnSpPr/>
      </xdr:nvCxnSpPr>
      <xdr:spPr>
        <a:xfrm>
          <a:off x="9639300" y="10940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90170</xdr:rowOff>
    </xdr:from>
    <xdr:to>
      <xdr:col>46</xdr:col>
      <xdr:colOff>38100</xdr:colOff>
      <xdr:row>64</xdr:row>
      <xdr:rowOff>20320</xdr:rowOff>
    </xdr:to>
    <xdr:sp macro="" textlink="">
      <xdr:nvSpPr>
        <xdr:cNvPr id="251" name="楕円 250"/>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139065</xdr:rowOff>
    </xdr:from>
    <xdr:to>
      <xdr:col>50</xdr:col>
      <xdr:colOff>114300</xdr:colOff>
      <xdr:row>63</xdr:row>
      <xdr:rowOff>140970</xdr:rowOff>
    </xdr:to>
    <xdr:cxnSp macro="">
      <xdr:nvCxnSpPr>
        <xdr:cNvPr id="252" name="直線コネクタ 251"/>
        <xdr:cNvCxnSpPr/>
      </xdr:nvCxnSpPr>
      <xdr:spPr>
        <a:xfrm flipV="1">
          <a:off x="8750300" y="109404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90170</xdr:rowOff>
    </xdr:from>
    <xdr:to>
      <xdr:col>41</xdr:col>
      <xdr:colOff>101600</xdr:colOff>
      <xdr:row>64</xdr:row>
      <xdr:rowOff>20320</xdr:rowOff>
    </xdr:to>
    <xdr:sp macro="" textlink="">
      <xdr:nvSpPr>
        <xdr:cNvPr id="253" name="楕円 252"/>
        <xdr:cNvSpPr/>
      </xdr:nvSpPr>
      <xdr:spPr>
        <a:xfrm>
          <a:off x="781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63</xdr:row>
      <xdr:rowOff>140970</xdr:rowOff>
    </xdr:to>
    <xdr:cxnSp macro="">
      <xdr:nvCxnSpPr>
        <xdr:cNvPr id="254" name="直線コネクタ 253"/>
        <xdr:cNvCxnSpPr/>
      </xdr:nvCxnSpPr>
      <xdr:spPr>
        <a:xfrm>
          <a:off x="7861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55" name="楕円 254"/>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140970</xdr:rowOff>
    </xdr:from>
    <xdr:to>
      <xdr:col>41</xdr:col>
      <xdr:colOff>50800</xdr:colOff>
      <xdr:row>64</xdr:row>
      <xdr:rowOff>0</xdr:rowOff>
    </xdr:to>
    <xdr:cxnSp macro="">
      <xdr:nvCxnSpPr>
        <xdr:cNvPr id="256" name="直線コネクタ 255"/>
        <xdr:cNvCxnSpPr/>
      </xdr:nvCxnSpPr>
      <xdr:spPr>
        <a:xfrm flipV="1">
          <a:off x="6972300" y="10942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9542</xdr:rowOff>
    </xdr:from>
    <xdr:ext cx="469744" cy="259045"/>
    <xdr:sp macro="" textlink="">
      <xdr:nvSpPr>
        <xdr:cNvPr id="261" name="n_1mainValue【体育館・プール】&#10;一人当たり面積"/>
        <xdr:cNvSpPr txBox="1"/>
      </xdr:nvSpPr>
      <xdr:spPr>
        <a:xfrm>
          <a:off x="9391727" y="109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11447</xdr:rowOff>
    </xdr:from>
    <xdr:ext cx="469744" cy="259045"/>
    <xdr:sp macro="" textlink="">
      <xdr:nvSpPr>
        <xdr:cNvPr id="262" name="n_2mainValue【体育館・プール】&#10;一人当たり面積"/>
        <xdr:cNvSpPr txBox="1"/>
      </xdr:nvSpPr>
      <xdr:spPr>
        <a:xfrm>
          <a:off x="8515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11447</xdr:rowOff>
    </xdr:from>
    <xdr:ext cx="469744" cy="259045"/>
    <xdr:sp macro="" textlink="">
      <xdr:nvSpPr>
        <xdr:cNvPr id="263" name="n_3mainValue【体育館・プール】&#10;一人当たり面積"/>
        <xdr:cNvSpPr txBox="1"/>
      </xdr:nvSpPr>
      <xdr:spPr>
        <a:xfrm>
          <a:off x="7626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64" name="n_4mainValue【体育館・プール】&#10;一人当たり面積"/>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5" name="楕円 304"/>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306" name="【福祉施設】&#10;有形固定資産減価償却率該当値テキスト"/>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307" name="楕円 306"/>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36195</xdr:rowOff>
    </xdr:to>
    <xdr:cxnSp macro="">
      <xdr:nvCxnSpPr>
        <xdr:cNvPr id="308" name="直線コネクタ 307"/>
        <xdr:cNvCxnSpPr/>
      </xdr:nvCxnSpPr>
      <xdr:spPr>
        <a:xfrm>
          <a:off x="3797300" y="14399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9" name="楕円 308"/>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169545</xdr:rowOff>
    </xdr:to>
    <xdr:cxnSp macro="">
      <xdr:nvCxnSpPr>
        <xdr:cNvPr id="310" name="直線コネクタ 309"/>
        <xdr:cNvCxnSpPr/>
      </xdr:nvCxnSpPr>
      <xdr:spPr>
        <a:xfrm>
          <a:off x="2908300" y="14359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1" name="楕円 310"/>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129539</xdr:rowOff>
    </xdr:to>
    <xdr:cxnSp macro="">
      <xdr:nvCxnSpPr>
        <xdr:cNvPr id="312" name="直線コネクタ 311"/>
        <xdr:cNvCxnSpPr/>
      </xdr:nvCxnSpPr>
      <xdr:spPr>
        <a:xfrm>
          <a:off x="2019300" y="14321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xdr:rowOff>
    </xdr:from>
    <xdr:to>
      <xdr:col>6</xdr:col>
      <xdr:colOff>38100</xdr:colOff>
      <xdr:row>83</xdr:row>
      <xdr:rowOff>109855</xdr:rowOff>
    </xdr:to>
    <xdr:sp macro="" textlink="">
      <xdr:nvSpPr>
        <xdr:cNvPr id="313" name="楕円 312"/>
        <xdr:cNvSpPr/>
      </xdr:nvSpPr>
      <xdr:spPr>
        <a:xfrm>
          <a:off x="1079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59055</xdr:rowOff>
    </xdr:from>
    <xdr:to>
      <xdr:col>10</xdr:col>
      <xdr:colOff>114300</xdr:colOff>
      <xdr:row>83</xdr:row>
      <xdr:rowOff>91439</xdr:rowOff>
    </xdr:to>
    <xdr:cxnSp macro="">
      <xdr:nvCxnSpPr>
        <xdr:cNvPr id="314" name="直線コネクタ 313"/>
        <xdr:cNvCxnSpPr/>
      </xdr:nvCxnSpPr>
      <xdr:spPr>
        <a:xfrm>
          <a:off x="1130300" y="142894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319" name="n_1mainValue【福祉施設】&#10;有形固定資産減価償却率"/>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0" name="n_2mainValue【福祉施設】&#10;有形固定資産減価償却率"/>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1" name="n_3mainValue【福祉施設】&#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100982</xdr:rowOff>
    </xdr:from>
    <xdr:ext cx="405111" cy="259045"/>
    <xdr:sp macro="" textlink="">
      <xdr:nvSpPr>
        <xdr:cNvPr id="322" name="n_4mainValue【福祉施設】&#10;有形固定資産減価償却率"/>
        <xdr:cNvSpPr txBox="1"/>
      </xdr:nvSpPr>
      <xdr:spPr>
        <a:xfrm>
          <a:off x="927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60" name="楕円 359"/>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361" name="【福祉施設】&#10;一人当たり面積該当値テキスト"/>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62" name="楕円 361"/>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63246</xdr:rowOff>
    </xdr:to>
    <xdr:cxnSp macro="">
      <xdr:nvCxnSpPr>
        <xdr:cNvPr id="363" name="直線コネクタ 362"/>
        <xdr:cNvCxnSpPr/>
      </xdr:nvCxnSpPr>
      <xdr:spPr>
        <a:xfrm flipV="1">
          <a:off x="9639300" y="1463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xdr:rowOff>
    </xdr:from>
    <xdr:to>
      <xdr:col>46</xdr:col>
      <xdr:colOff>38100</xdr:colOff>
      <xdr:row>85</xdr:row>
      <xdr:rowOff>114046</xdr:rowOff>
    </xdr:to>
    <xdr:sp macro="" textlink="">
      <xdr:nvSpPr>
        <xdr:cNvPr id="364" name="楕円 363"/>
        <xdr:cNvSpPr/>
      </xdr:nvSpPr>
      <xdr:spPr>
        <a:xfrm>
          <a:off x="8699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63246</xdr:rowOff>
    </xdr:from>
    <xdr:to>
      <xdr:col>50</xdr:col>
      <xdr:colOff>114300</xdr:colOff>
      <xdr:row>85</xdr:row>
      <xdr:rowOff>63246</xdr:rowOff>
    </xdr:to>
    <xdr:cxnSp macro="">
      <xdr:nvCxnSpPr>
        <xdr:cNvPr id="365" name="直線コネクタ 364"/>
        <xdr:cNvCxnSpPr/>
      </xdr:nvCxnSpPr>
      <xdr:spPr>
        <a:xfrm>
          <a:off x="8750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66" name="楕円 365"/>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63246</xdr:rowOff>
    </xdr:from>
    <xdr:to>
      <xdr:col>45</xdr:col>
      <xdr:colOff>177800</xdr:colOff>
      <xdr:row>85</xdr:row>
      <xdr:rowOff>63246</xdr:rowOff>
    </xdr:to>
    <xdr:cxnSp macro="">
      <xdr:nvCxnSpPr>
        <xdr:cNvPr id="367" name="直線コネクタ 366"/>
        <xdr:cNvCxnSpPr/>
      </xdr:nvCxnSpPr>
      <xdr:spPr>
        <a:xfrm>
          <a:off x="7861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8" name="楕円 367"/>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63246</xdr:rowOff>
    </xdr:from>
    <xdr:to>
      <xdr:col>41</xdr:col>
      <xdr:colOff>50800</xdr:colOff>
      <xdr:row>85</xdr:row>
      <xdr:rowOff>81535</xdr:rowOff>
    </xdr:to>
    <xdr:cxnSp macro="">
      <xdr:nvCxnSpPr>
        <xdr:cNvPr id="369" name="直線コネクタ 368"/>
        <xdr:cNvCxnSpPr/>
      </xdr:nvCxnSpPr>
      <xdr:spPr>
        <a:xfrm flipV="1">
          <a:off x="6972300" y="14636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105173</xdr:rowOff>
    </xdr:from>
    <xdr:ext cx="469744" cy="259045"/>
    <xdr:sp macro="" textlink="">
      <xdr:nvSpPr>
        <xdr:cNvPr id="374" name="n_1main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105173</xdr:rowOff>
    </xdr:from>
    <xdr:ext cx="469744" cy="259045"/>
    <xdr:sp macro="" textlink="">
      <xdr:nvSpPr>
        <xdr:cNvPr id="375" name="n_2mainValue【福祉施設】&#10;一人当たり面積"/>
        <xdr:cNvSpPr txBox="1"/>
      </xdr:nvSpPr>
      <xdr:spPr>
        <a:xfrm>
          <a:off x="8515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105173</xdr:rowOff>
    </xdr:from>
    <xdr:ext cx="469744" cy="259045"/>
    <xdr:sp macro="" textlink="">
      <xdr:nvSpPr>
        <xdr:cNvPr id="376" name="n_3mainValue【福祉施設】&#10;一人当たり面積"/>
        <xdr:cNvSpPr txBox="1"/>
      </xdr:nvSpPr>
      <xdr:spPr>
        <a:xfrm>
          <a:off x="7626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7" name="n_4mainValue【福祉施設】&#10;一人当たり面積"/>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4173</xdr:rowOff>
    </xdr:from>
    <xdr:to>
      <xdr:col>24</xdr:col>
      <xdr:colOff>114300</xdr:colOff>
      <xdr:row>103</xdr:row>
      <xdr:rowOff>105773</xdr:rowOff>
    </xdr:to>
    <xdr:sp macro="" textlink="">
      <xdr:nvSpPr>
        <xdr:cNvPr id="419" name="楕円 418"/>
        <xdr:cNvSpPr/>
      </xdr:nvSpPr>
      <xdr:spPr>
        <a:xfrm>
          <a:off x="4584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27050</xdr:rowOff>
    </xdr:from>
    <xdr:ext cx="405111" cy="259045"/>
    <xdr:sp macro="" textlink="">
      <xdr:nvSpPr>
        <xdr:cNvPr id="420" name="【市民会館】&#10;有形固定資産減価償却率該当値テキスト"/>
        <xdr:cNvSpPr txBox="1"/>
      </xdr:nvSpPr>
      <xdr:spPr>
        <a:xfrm>
          <a:off x="4673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141332</xdr:rowOff>
    </xdr:from>
    <xdr:to>
      <xdr:col>20</xdr:col>
      <xdr:colOff>38100</xdr:colOff>
      <xdr:row>103</xdr:row>
      <xdr:rowOff>71482</xdr:rowOff>
    </xdr:to>
    <xdr:sp macro="" textlink="">
      <xdr:nvSpPr>
        <xdr:cNvPr id="421" name="楕円 420"/>
        <xdr:cNvSpPr/>
      </xdr:nvSpPr>
      <xdr:spPr>
        <a:xfrm>
          <a:off x="3746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20682</xdr:rowOff>
    </xdr:from>
    <xdr:to>
      <xdr:col>24</xdr:col>
      <xdr:colOff>63500</xdr:colOff>
      <xdr:row>103</xdr:row>
      <xdr:rowOff>54973</xdr:rowOff>
    </xdr:to>
    <xdr:cxnSp macro="">
      <xdr:nvCxnSpPr>
        <xdr:cNvPr id="422" name="直線コネクタ 421"/>
        <xdr:cNvCxnSpPr/>
      </xdr:nvCxnSpPr>
      <xdr:spPr>
        <a:xfrm>
          <a:off x="3797300" y="176800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108676</xdr:rowOff>
    </xdr:from>
    <xdr:to>
      <xdr:col>15</xdr:col>
      <xdr:colOff>101600</xdr:colOff>
      <xdr:row>103</xdr:row>
      <xdr:rowOff>38826</xdr:rowOff>
    </xdr:to>
    <xdr:sp macro="" textlink="">
      <xdr:nvSpPr>
        <xdr:cNvPr id="423" name="楕円 422"/>
        <xdr:cNvSpPr/>
      </xdr:nvSpPr>
      <xdr:spPr>
        <a:xfrm>
          <a:off x="2857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159476</xdr:rowOff>
    </xdr:from>
    <xdr:to>
      <xdr:col>19</xdr:col>
      <xdr:colOff>177800</xdr:colOff>
      <xdr:row>103</xdr:row>
      <xdr:rowOff>20682</xdr:rowOff>
    </xdr:to>
    <xdr:cxnSp macro="">
      <xdr:nvCxnSpPr>
        <xdr:cNvPr id="424" name="直線コネクタ 423"/>
        <xdr:cNvCxnSpPr/>
      </xdr:nvCxnSpPr>
      <xdr:spPr>
        <a:xfrm>
          <a:off x="2908300" y="176473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76019</xdr:rowOff>
    </xdr:from>
    <xdr:to>
      <xdr:col>10</xdr:col>
      <xdr:colOff>165100</xdr:colOff>
      <xdr:row>103</xdr:row>
      <xdr:rowOff>6169</xdr:rowOff>
    </xdr:to>
    <xdr:sp macro="" textlink="">
      <xdr:nvSpPr>
        <xdr:cNvPr id="425" name="楕円 424"/>
        <xdr:cNvSpPr/>
      </xdr:nvSpPr>
      <xdr:spPr>
        <a:xfrm>
          <a:off x="1968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126819</xdr:rowOff>
    </xdr:from>
    <xdr:to>
      <xdr:col>15</xdr:col>
      <xdr:colOff>50800</xdr:colOff>
      <xdr:row>102</xdr:row>
      <xdr:rowOff>159476</xdr:rowOff>
    </xdr:to>
    <xdr:cxnSp macro="">
      <xdr:nvCxnSpPr>
        <xdr:cNvPr id="426" name="直線コネクタ 425"/>
        <xdr:cNvCxnSpPr/>
      </xdr:nvCxnSpPr>
      <xdr:spPr>
        <a:xfrm>
          <a:off x="2019300" y="1761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43362</xdr:rowOff>
    </xdr:from>
    <xdr:to>
      <xdr:col>6</xdr:col>
      <xdr:colOff>38100</xdr:colOff>
      <xdr:row>102</xdr:row>
      <xdr:rowOff>144962</xdr:rowOff>
    </xdr:to>
    <xdr:sp macro="" textlink="">
      <xdr:nvSpPr>
        <xdr:cNvPr id="427" name="楕円 426"/>
        <xdr:cNvSpPr/>
      </xdr:nvSpPr>
      <xdr:spPr>
        <a:xfrm>
          <a:off x="1079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102</xdr:row>
      <xdr:rowOff>126819</xdr:rowOff>
    </xdr:to>
    <xdr:cxnSp macro="">
      <xdr:nvCxnSpPr>
        <xdr:cNvPr id="428" name="直線コネクタ 427"/>
        <xdr:cNvCxnSpPr/>
      </xdr:nvCxnSpPr>
      <xdr:spPr>
        <a:xfrm>
          <a:off x="1130300" y="175820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88009</xdr:rowOff>
    </xdr:from>
    <xdr:ext cx="405111" cy="259045"/>
    <xdr:sp macro="" textlink="">
      <xdr:nvSpPr>
        <xdr:cNvPr id="433" name="n_1mainValue【市民会館】&#10;有形固定資産減価償却率"/>
        <xdr:cNvSpPr txBox="1"/>
      </xdr:nvSpPr>
      <xdr:spPr>
        <a:xfrm>
          <a:off x="35820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55353</xdr:rowOff>
    </xdr:from>
    <xdr:ext cx="405111" cy="259045"/>
    <xdr:sp macro="" textlink="">
      <xdr:nvSpPr>
        <xdr:cNvPr id="434" name="n_2mainValue【市民会館】&#10;有形固定資産減価償却率"/>
        <xdr:cNvSpPr txBox="1"/>
      </xdr:nvSpPr>
      <xdr:spPr>
        <a:xfrm>
          <a:off x="2705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22696</xdr:rowOff>
    </xdr:from>
    <xdr:ext cx="405111" cy="259045"/>
    <xdr:sp macro="" textlink="">
      <xdr:nvSpPr>
        <xdr:cNvPr id="435" name="n_3mainValue【市民会館】&#10;有形固定資産減価償却率"/>
        <xdr:cNvSpPr txBox="1"/>
      </xdr:nvSpPr>
      <xdr:spPr>
        <a:xfrm>
          <a:off x="1816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161489</xdr:rowOff>
    </xdr:from>
    <xdr:ext cx="405111" cy="259045"/>
    <xdr:sp macro="" textlink="">
      <xdr:nvSpPr>
        <xdr:cNvPr id="436" name="n_4mainValue【市民会館】&#10;有形固定資産減価償却率"/>
        <xdr:cNvSpPr txBox="1"/>
      </xdr:nvSpPr>
      <xdr:spPr>
        <a:xfrm>
          <a:off x="927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20501</xdr:rowOff>
    </xdr:from>
    <xdr:to>
      <xdr:col>55</xdr:col>
      <xdr:colOff>50800</xdr:colOff>
      <xdr:row>99</xdr:row>
      <xdr:rowOff>122101</xdr:rowOff>
    </xdr:to>
    <xdr:sp macro="" textlink="">
      <xdr:nvSpPr>
        <xdr:cNvPr id="478" name="楕円 477"/>
        <xdr:cNvSpPr/>
      </xdr:nvSpPr>
      <xdr:spPr>
        <a:xfrm>
          <a:off x="10426700" y="169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144978</xdr:rowOff>
    </xdr:from>
    <xdr:ext cx="469744" cy="259045"/>
    <xdr:sp macro="" textlink="">
      <xdr:nvSpPr>
        <xdr:cNvPr id="479" name="【市民会館】&#10;一人当たり面積該当値テキスト"/>
        <xdr:cNvSpPr txBox="1"/>
      </xdr:nvSpPr>
      <xdr:spPr>
        <a:xfrm>
          <a:off x="10515600" y="169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36830</xdr:rowOff>
    </xdr:from>
    <xdr:to>
      <xdr:col>50</xdr:col>
      <xdr:colOff>165100</xdr:colOff>
      <xdr:row>99</xdr:row>
      <xdr:rowOff>138430</xdr:rowOff>
    </xdr:to>
    <xdr:sp macro="" textlink="">
      <xdr:nvSpPr>
        <xdr:cNvPr id="480" name="楕円 479"/>
        <xdr:cNvSpPr/>
      </xdr:nvSpPr>
      <xdr:spPr>
        <a:xfrm>
          <a:off x="95885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71301</xdr:rowOff>
    </xdr:from>
    <xdr:to>
      <xdr:col>55</xdr:col>
      <xdr:colOff>0</xdr:colOff>
      <xdr:row>99</xdr:row>
      <xdr:rowOff>87630</xdr:rowOff>
    </xdr:to>
    <xdr:cxnSp macro="">
      <xdr:nvCxnSpPr>
        <xdr:cNvPr id="481" name="直線コネクタ 480"/>
        <xdr:cNvCxnSpPr/>
      </xdr:nvCxnSpPr>
      <xdr:spPr>
        <a:xfrm flipV="1">
          <a:off x="9639300" y="170448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46627</xdr:rowOff>
    </xdr:from>
    <xdr:to>
      <xdr:col>46</xdr:col>
      <xdr:colOff>38100</xdr:colOff>
      <xdr:row>99</xdr:row>
      <xdr:rowOff>148227</xdr:rowOff>
    </xdr:to>
    <xdr:sp macro="" textlink="">
      <xdr:nvSpPr>
        <xdr:cNvPr id="482" name="楕円 481"/>
        <xdr:cNvSpPr/>
      </xdr:nvSpPr>
      <xdr:spPr>
        <a:xfrm>
          <a:off x="86995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87630</xdr:rowOff>
    </xdr:from>
    <xdr:to>
      <xdr:col>50</xdr:col>
      <xdr:colOff>114300</xdr:colOff>
      <xdr:row>99</xdr:row>
      <xdr:rowOff>97427</xdr:rowOff>
    </xdr:to>
    <xdr:cxnSp macro="">
      <xdr:nvCxnSpPr>
        <xdr:cNvPr id="483" name="直線コネクタ 482"/>
        <xdr:cNvCxnSpPr/>
      </xdr:nvCxnSpPr>
      <xdr:spPr>
        <a:xfrm flipV="1">
          <a:off x="8750300" y="17061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59689</xdr:rowOff>
    </xdr:from>
    <xdr:to>
      <xdr:col>41</xdr:col>
      <xdr:colOff>101600</xdr:colOff>
      <xdr:row>99</xdr:row>
      <xdr:rowOff>161289</xdr:rowOff>
    </xdr:to>
    <xdr:sp macro="" textlink="">
      <xdr:nvSpPr>
        <xdr:cNvPr id="484" name="楕円 483"/>
        <xdr:cNvSpPr/>
      </xdr:nvSpPr>
      <xdr:spPr>
        <a:xfrm>
          <a:off x="7810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97427</xdr:rowOff>
    </xdr:from>
    <xdr:to>
      <xdr:col>45</xdr:col>
      <xdr:colOff>177800</xdr:colOff>
      <xdr:row>99</xdr:row>
      <xdr:rowOff>110489</xdr:rowOff>
    </xdr:to>
    <xdr:cxnSp macro="">
      <xdr:nvCxnSpPr>
        <xdr:cNvPr id="485" name="直線コネクタ 484"/>
        <xdr:cNvCxnSpPr/>
      </xdr:nvCxnSpPr>
      <xdr:spPr>
        <a:xfrm flipV="1">
          <a:off x="7861300" y="170709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72752</xdr:rowOff>
    </xdr:from>
    <xdr:to>
      <xdr:col>36</xdr:col>
      <xdr:colOff>165100</xdr:colOff>
      <xdr:row>100</xdr:row>
      <xdr:rowOff>2902</xdr:rowOff>
    </xdr:to>
    <xdr:sp macro="" textlink="">
      <xdr:nvSpPr>
        <xdr:cNvPr id="486" name="楕円 485"/>
        <xdr:cNvSpPr/>
      </xdr:nvSpPr>
      <xdr:spPr>
        <a:xfrm>
          <a:off x="6921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110489</xdr:rowOff>
    </xdr:from>
    <xdr:to>
      <xdr:col>41</xdr:col>
      <xdr:colOff>50800</xdr:colOff>
      <xdr:row>99</xdr:row>
      <xdr:rowOff>123552</xdr:rowOff>
    </xdr:to>
    <xdr:cxnSp macro="">
      <xdr:nvCxnSpPr>
        <xdr:cNvPr id="487" name="直線コネクタ 486"/>
        <xdr:cNvCxnSpPr/>
      </xdr:nvCxnSpPr>
      <xdr:spPr>
        <a:xfrm flipV="1">
          <a:off x="6972300" y="17084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154957</xdr:rowOff>
    </xdr:from>
    <xdr:ext cx="469744" cy="259045"/>
    <xdr:sp macro="" textlink="">
      <xdr:nvSpPr>
        <xdr:cNvPr id="492" name="n_1mainValue【市民会館】&#10;一人当たり面積"/>
        <xdr:cNvSpPr txBox="1"/>
      </xdr:nvSpPr>
      <xdr:spPr>
        <a:xfrm>
          <a:off x="9391727" y="1678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164754</xdr:rowOff>
    </xdr:from>
    <xdr:ext cx="469744" cy="259045"/>
    <xdr:sp macro="" textlink="">
      <xdr:nvSpPr>
        <xdr:cNvPr id="493" name="n_2mainValue【市民会館】&#10;一人当たり面積"/>
        <xdr:cNvSpPr txBox="1"/>
      </xdr:nvSpPr>
      <xdr:spPr>
        <a:xfrm>
          <a:off x="8515427" y="1679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6366</xdr:rowOff>
    </xdr:from>
    <xdr:ext cx="469744" cy="259045"/>
    <xdr:sp macro="" textlink="">
      <xdr:nvSpPr>
        <xdr:cNvPr id="494" name="n_3mainValue【市民会館】&#10;一人当たり面積"/>
        <xdr:cNvSpPr txBox="1"/>
      </xdr:nvSpPr>
      <xdr:spPr>
        <a:xfrm>
          <a:off x="76264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19429</xdr:rowOff>
    </xdr:from>
    <xdr:ext cx="469744" cy="259045"/>
    <xdr:sp macro="" textlink="">
      <xdr:nvSpPr>
        <xdr:cNvPr id="495" name="n_4mainValue【市民会館】&#10;一人当たり面積"/>
        <xdr:cNvSpPr txBox="1"/>
      </xdr:nvSpPr>
      <xdr:spPr>
        <a:xfrm>
          <a:off x="67374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7" name="楕円 536"/>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136270</xdr:rowOff>
    </xdr:from>
    <xdr:ext cx="405111" cy="259045"/>
    <xdr:sp macro="" textlink="">
      <xdr:nvSpPr>
        <xdr:cNvPr id="538" name="【一般廃棄物処理施設】&#10;有形固定資産減価償却率該当値テキスト"/>
        <xdr:cNvSpPr txBox="1"/>
      </xdr:nvSpPr>
      <xdr:spPr>
        <a:xfrm>
          <a:off x="16357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167459</xdr:rowOff>
    </xdr:from>
    <xdr:to>
      <xdr:col>81</xdr:col>
      <xdr:colOff>101600</xdr:colOff>
      <xdr:row>41</xdr:row>
      <xdr:rowOff>97609</xdr:rowOff>
    </xdr:to>
    <xdr:sp macro="" textlink="">
      <xdr:nvSpPr>
        <xdr:cNvPr id="539" name="楕円 538"/>
        <xdr:cNvSpPr/>
      </xdr:nvSpPr>
      <xdr:spPr>
        <a:xfrm>
          <a:off x="15430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46809</xdr:rowOff>
    </xdr:from>
    <xdr:to>
      <xdr:col>85</xdr:col>
      <xdr:colOff>127000</xdr:colOff>
      <xdr:row>41</xdr:row>
      <xdr:rowOff>100693</xdr:rowOff>
    </xdr:to>
    <xdr:cxnSp macro="">
      <xdr:nvCxnSpPr>
        <xdr:cNvPr id="540" name="直線コネクタ 539"/>
        <xdr:cNvCxnSpPr/>
      </xdr:nvCxnSpPr>
      <xdr:spPr>
        <a:xfrm>
          <a:off x="15481300" y="707625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113574</xdr:rowOff>
    </xdr:from>
    <xdr:to>
      <xdr:col>76</xdr:col>
      <xdr:colOff>165100</xdr:colOff>
      <xdr:row>41</xdr:row>
      <xdr:rowOff>43724</xdr:rowOff>
    </xdr:to>
    <xdr:sp macro="" textlink="">
      <xdr:nvSpPr>
        <xdr:cNvPr id="541" name="楕円 540"/>
        <xdr:cNvSpPr/>
      </xdr:nvSpPr>
      <xdr:spPr>
        <a:xfrm>
          <a:off x="14541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164374</xdr:rowOff>
    </xdr:from>
    <xdr:to>
      <xdr:col>81</xdr:col>
      <xdr:colOff>50800</xdr:colOff>
      <xdr:row>41</xdr:row>
      <xdr:rowOff>46809</xdr:rowOff>
    </xdr:to>
    <xdr:cxnSp macro="">
      <xdr:nvCxnSpPr>
        <xdr:cNvPr id="542" name="直線コネクタ 541"/>
        <xdr:cNvCxnSpPr/>
      </xdr:nvCxnSpPr>
      <xdr:spPr>
        <a:xfrm>
          <a:off x="14592300" y="70223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543" name="楕円 542"/>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164374</xdr:rowOff>
    </xdr:to>
    <xdr:cxnSp macro="">
      <xdr:nvCxnSpPr>
        <xdr:cNvPr id="544" name="直線コネクタ 543"/>
        <xdr:cNvCxnSpPr/>
      </xdr:nvCxnSpPr>
      <xdr:spPr>
        <a:xfrm>
          <a:off x="13703300" y="69684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5806</xdr:rowOff>
    </xdr:from>
    <xdr:to>
      <xdr:col>67</xdr:col>
      <xdr:colOff>101600</xdr:colOff>
      <xdr:row>40</xdr:row>
      <xdr:rowOff>107406</xdr:rowOff>
    </xdr:to>
    <xdr:sp macro="" textlink="">
      <xdr:nvSpPr>
        <xdr:cNvPr id="545" name="楕円 544"/>
        <xdr:cNvSpPr/>
      </xdr:nvSpPr>
      <xdr:spPr>
        <a:xfrm>
          <a:off x="12763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56606</xdr:rowOff>
    </xdr:from>
    <xdr:to>
      <xdr:col>71</xdr:col>
      <xdr:colOff>177800</xdr:colOff>
      <xdr:row>40</xdr:row>
      <xdr:rowOff>110490</xdr:rowOff>
    </xdr:to>
    <xdr:cxnSp macro="">
      <xdr:nvCxnSpPr>
        <xdr:cNvPr id="546" name="直線コネクタ 545"/>
        <xdr:cNvCxnSpPr/>
      </xdr:nvCxnSpPr>
      <xdr:spPr>
        <a:xfrm>
          <a:off x="12814300" y="69146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88736</xdr:rowOff>
    </xdr:from>
    <xdr:ext cx="405111" cy="259045"/>
    <xdr:sp macro="" textlink="">
      <xdr:nvSpPr>
        <xdr:cNvPr id="551" name="n_1mainValue【一般廃棄物処理施設】&#10;有形固定資産減価償却率"/>
        <xdr:cNvSpPr txBox="1"/>
      </xdr:nvSpPr>
      <xdr:spPr>
        <a:xfrm>
          <a:off x="152660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34851</xdr:rowOff>
    </xdr:from>
    <xdr:ext cx="405111" cy="259045"/>
    <xdr:sp macro="" textlink="">
      <xdr:nvSpPr>
        <xdr:cNvPr id="552" name="n_2mainValue【一般廃棄物処理施設】&#10;有形固定資産減価償却率"/>
        <xdr:cNvSpPr txBox="1"/>
      </xdr:nvSpPr>
      <xdr:spPr>
        <a:xfrm>
          <a:off x="14389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553" name="n_3mainValue【一般廃棄物処理施設】&#10;有形固定資産減価償却率"/>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98533</xdr:rowOff>
    </xdr:from>
    <xdr:ext cx="405111" cy="259045"/>
    <xdr:sp macro="" textlink="">
      <xdr:nvSpPr>
        <xdr:cNvPr id="554" name="n_4mainValue【一般廃棄物処理施設】&#10;有形固定資産減価償却率"/>
        <xdr:cNvSpPr txBox="1"/>
      </xdr:nvSpPr>
      <xdr:spPr>
        <a:xfrm>
          <a:off x="12611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81204</xdr:rowOff>
    </xdr:from>
    <xdr:to>
      <xdr:col>116</xdr:col>
      <xdr:colOff>114300</xdr:colOff>
      <xdr:row>42</xdr:row>
      <xdr:rowOff>11354</xdr:rowOff>
    </xdr:to>
    <xdr:sp macro="" textlink="">
      <xdr:nvSpPr>
        <xdr:cNvPr id="592" name="楕円 591"/>
        <xdr:cNvSpPr/>
      </xdr:nvSpPr>
      <xdr:spPr>
        <a:xfrm>
          <a:off x="22110700" y="71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167581</xdr:rowOff>
    </xdr:from>
    <xdr:ext cx="378565" cy="259045"/>
    <xdr:sp macro="" textlink="">
      <xdr:nvSpPr>
        <xdr:cNvPr id="593" name="【一般廃棄物処理施設】&#10;一人当たり有形固定資産（償却資産）額該当値テキスト"/>
        <xdr:cNvSpPr txBox="1"/>
      </xdr:nvSpPr>
      <xdr:spPr>
        <a:xfrm>
          <a:off x="22199600" y="7025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81218</xdr:rowOff>
    </xdr:from>
    <xdr:to>
      <xdr:col>112</xdr:col>
      <xdr:colOff>38100</xdr:colOff>
      <xdr:row>42</xdr:row>
      <xdr:rowOff>11368</xdr:rowOff>
    </xdr:to>
    <xdr:sp macro="" textlink="">
      <xdr:nvSpPr>
        <xdr:cNvPr id="594" name="楕円 593"/>
        <xdr:cNvSpPr/>
      </xdr:nvSpPr>
      <xdr:spPr>
        <a:xfrm>
          <a:off x="21272500" y="71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132004</xdr:rowOff>
    </xdr:from>
    <xdr:to>
      <xdr:col>116</xdr:col>
      <xdr:colOff>63500</xdr:colOff>
      <xdr:row>41</xdr:row>
      <xdr:rowOff>132018</xdr:rowOff>
    </xdr:to>
    <xdr:cxnSp macro="">
      <xdr:nvCxnSpPr>
        <xdr:cNvPr id="595" name="直線コネクタ 594"/>
        <xdr:cNvCxnSpPr/>
      </xdr:nvCxnSpPr>
      <xdr:spPr>
        <a:xfrm flipV="1">
          <a:off x="21323300" y="7161454"/>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81224</xdr:rowOff>
    </xdr:from>
    <xdr:to>
      <xdr:col>107</xdr:col>
      <xdr:colOff>101600</xdr:colOff>
      <xdr:row>42</xdr:row>
      <xdr:rowOff>11374</xdr:rowOff>
    </xdr:to>
    <xdr:sp macro="" textlink="">
      <xdr:nvSpPr>
        <xdr:cNvPr id="596" name="楕円 595"/>
        <xdr:cNvSpPr/>
      </xdr:nvSpPr>
      <xdr:spPr>
        <a:xfrm>
          <a:off x="20383500" y="71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132018</xdr:rowOff>
    </xdr:from>
    <xdr:to>
      <xdr:col>111</xdr:col>
      <xdr:colOff>177800</xdr:colOff>
      <xdr:row>41</xdr:row>
      <xdr:rowOff>132024</xdr:rowOff>
    </xdr:to>
    <xdr:cxnSp macro="">
      <xdr:nvCxnSpPr>
        <xdr:cNvPr id="597" name="直線コネクタ 596"/>
        <xdr:cNvCxnSpPr/>
      </xdr:nvCxnSpPr>
      <xdr:spPr>
        <a:xfrm flipV="1">
          <a:off x="20434300" y="716146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81235</xdr:rowOff>
    </xdr:from>
    <xdr:to>
      <xdr:col>102</xdr:col>
      <xdr:colOff>165100</xdr:colOff>
      <xdr:row>42</xdr:row>
      <xdr:rowOff>11385</xdr:rowOff>
    </xdr:to>
    <xdr:sp macro="" textlink="">
      <xdr:nvSpPr>
        <xdr:cNvPr id="598" name="楕円 597"/>
        <xdr:cNvSpPr/>
      </xdr:nvSpPr>
      <xdr:spPr>
        <a:xfrm>
          <a:off x="19494500" y="711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132024</xdr:rowOff>
    </xdr:from>
    <xdr:to>
      <xdr:col>107</xdr:col>
      <xdr:colOff>50800</xdr:colOff>
      <xdr:row>41</xdr:row>
      <xdr:rowOff>132035</xdr:rowOff>
    </xdr:to>
    <xdr:cxnSp macro="">
      <xdr:nvCxnSpPr>
        <xdr:cNvPr id="599" name="直線コネクタ 598"/>
        <xdr:cNvCxnSpPr/>
      </xdr:nvCxnSpPr>
      <xdr:spPr>
        <a:xfrm flipV="1">
          <a:off x="19545300" y="716147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81245</xdr:rowOff>
    </xdr:from>
    <xdr:to>
      <xdr:col>98</xdr:col>
      <xdr:colOff>38100</xdr:colOff>
      <xdr:row>42</xdr:row>
      <xdr:rowOff>11395</xdr:rowOff>
    </xdr:to>
    <xdr:sp macro="" textlink="">
      <xdr:nvSpPr>
        <xdr:cNvPr id="600" name="楕円 599"/>
        <xdr:cNvSpPr/>
      </xdr:nvSpPr>
      <xdr:spPr>
        <a:xfrm>
          <a:off x="18605500" y="71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132035</xdr:rowOff>
    </xdr:from>
    <xdr:to>
      <xdr:col>102</xdr:col>
      <xdr:colOff>114300</xdr:colOff>
      <xdr:row>41</xdr:row>
      <xdr:rowOff>132045</xdr:rowOff>
    </xdr:to>
    <xdr:cxnSp macro="">
      <xdr:nvCxnSpPr>
        <xdr:cNvPr id="601" name="直線コネクタ 600"/>
        <xdr:cNvCxnSpPr/>
      </xdr:nvCxnSpPr>
      <xdr:spPr>
        <a:xfrm flipV="1">
          <a:off x="18656300" y="716148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2495</xdr:rowOff>
    </xdr:from>
    <xdr:ext cx="378565" cy="259045"/>
    <xdr:sp macro="" textlink="">
      <xdr:nvSpPr>
        <xdr:cNvPr id="606" name="n_1mainValue【一般廃棄物処理施設】&#10;一人当たり有形固定資産（償却資産）額"/>
        <xdr:cNvSpPr txBox="1"/>
      </xdr:nvSpPr>
      <xdr:spPr>
        <a:xfrm>
          <a:off x="21121317" y="720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2501</xdr:rowOff>
    </xdr:from>
    <xdr:ext cx="378565" cy="259045"/>
    <xdr:sp macro="" textlink="">
      <xdr:nvSpPr>
        <xdr:cNvPr id="607" name="n_2mainValue【一般廃棄物処理施設】&#10;一人当たり有形固定資産（償却資産）額"/>
        <xdr:cNvSpPr txBox="1"/>
      </xdr:nvSpPr>
      <xdr:spPr>
        <a:xfrm>
          <a:off x="20245017" y="720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2512</xdr:rowOff>
    </xdr:from>
    <xdr:ext cx="378565" cy="259045"/>
    <xdr:sp macro="" textlink="">
      <xdr:nvSpPr>
        <xdr:cNvPr id="608" name="n_3mainValue【一般廃棄物処理施設】&#10;一人当たり有形固定資産（償却資産）額"/>
        <xdr:cNvSpPr txBox="1"/>
      </xdr:nvSpPr>
      <xdr:spPr>
        <a:xfrm>
          <a:off x="19356017" y="7203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2522</xdr:rowOff>
    </xdr:from>
    <xdr:ext cx="378565" cy="259045"/>
    <xdr:sp macro="" textlink="">
      <xdr:nvSpPr>
        <xdr:cNvPr id="609" name="n_4mainValue【一般廃棄物処理施設】&#10;一人当たり有形固定資産（償却資産）額"/>
        <xdr:cNvSpPr txBox="1"/>
      </xdr:nvSpPr>
      <xdr:spPr>
        <a:xfrm>
          <a:off x="18467017" y="720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51" name="楕円 650"/>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52" name="【保健センター・保健所】&#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653" name="楕円 652"/>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34290</xdr:rowOff>
    </xdr:to>
    <xdr:cxnSp macro="">
      <xdr:nvCxnSpPr>
        <xdr:cNvPr id="654" name="直線コネクタ 653"/>
        <xdr:cNvCxnSpPr/>
      </xdr:nvCxnSpPr>
      <xdr:spPr>
        <a:xfrm>
          <a:off x="15481300" y="101237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5" name="楕円 654"/>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656" name="直線コネクタ 655"/>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7" name="楕円 656"/>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58" name="直線コネクタ 657"/>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59" name="楕円 658"/>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660" name="直線コネクタ 659"/>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665"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6"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7"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8"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708" name="楕円 707"/>
        <xdr:cNvSpPr/>
      </xdr:nvSpPr>
      <xdr:spPr>
        <a:xfrm>
          <a:off x="22110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80027</xdr:rowOff>
    </xdr:from>
    <xdr:ext cx="469744" cy="259045"/>
    <xdr:sp macro="" textlink="">
      <xdr:nvSpPr>
        <xdr:cNvPr id="709" name="【保健センター・保健所】&#10;一人当たり面積該当値テキスト"/>
        <xdr:cNvSpPr txBox="1"/>
      </xdr:nvSpPr>
      <xdr:spPr>
        <a:xfrm>
          <a:off x="221996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710" name="楕円 709"/>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107950</xdr:rowOff>
    </xdr:from>
    <xdr:to>
      <xdr:col>116</xdr:col>
      <xdr:colOff>63500</xdr:colOff>
      <xdr:row>59</xdr:row>
      <xdr:rowOff>120650</xdr:rowOff>
    </xdr:to>
    <xdr:cxnSp macro="">
      <xdr:nvCxnSpPr>
        <xdr:cNvPr id="711" name="直線コネクタ 710"/>
        <xdr:cNvCxnSpPr/>
      </xdr:nvCxnSpPr>
      <xdr:spPr>
        <a:xfrm flipV="1">
          <a:off x="21323300" y="1022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712" name="楕円 711"/>
        <xdr:cNvSpPr/>
      </xdr:nvSpPr>
      <xdr:spPr>
        <a:xfrm>
          <a:off x="20383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59</xdr:row>
      <xdr:rowOff>120650</xdr:rowOff>
    </xdr:to>
    <xdr:cxnSp macro="">
      <xdr:nvCxnSpPr>
        <xdr:cNvPr id="713" name="直線コネクタ 712"/>
        <xdr:cNvCxnSpPr/>
      </xdr:nvCxnSpPr>
      <xdr:spPr>
        <a:xfrm>
          <a:off x="204343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69850</xdr:rowOff>
    </xdr:from>
    <xdr:to>
      <xdr:col>102</xdr:col>
      <xdr:colOff>165100</xdr:colOff>
      <xdr:row>60</xdr:row>
      <xdr:rowOff>0</xdr:rowOff>
    </xdr:to>
    <xdr:sp macro="" textlink="">
      <xdr:nvSpPr>
        <xdr:cNvPr id="714" name="楕円 713"/>
        <xdr:cNvSpPr/>
      </xdr:nvSpPr>
      <xdr:spPr>
        <a:xfrm>
          <a:off x="19494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59</xdr:row>
      <xdr:rowOff>120650</xdr:rowOff>
    </xdr:to>
    <xdr:cxnSp macro="">
      <xdr:nvCxnSpPr>
        <xdr:cNvPr id="715" name="直線コネクタ 714"/>
        <xdr:cNvCxnSpPr/>
      </xdr:nvCxnSpPr>
      <xdr:spPr>
        <a:xfrm>
          <a:off x="195453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716" name="楕円 715"/>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120650</xdr:rowOff>
    </xdr:from>
    <xdr:to>
      <xdr:col>102</xdr:col>
      <xdr:colOff>114300</xdr:colOff>
      <xdr:row>60</xdr:row>
      <xdr:rowOff>0</xdr:rowOff>
    </xdr:to>
    <xdr:cxnSp macro="">
      <xdr:nvCxnSpPr>
        <xdr:cNvPr id="717" name="直線コネクタ 716"/>
        <xdr:cNvCxnSpPr/>
      </xdr:nvCxnSpPr>
      <xdr:spPr>
        <a:xfrm flipV="1">
          <a:off x="18656300" y="1023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16527</xdr:rowOff>
    </xdr:from>
    <xdr:ext cx="469744" cy="259045"/>
    <xdr:sp macro="" textlink="">
      <xdr:nvSpPr>
        <xdr:cNvPr id="722" name="n_1main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723" name="n_2mainValue【保健センター・保健所】&#10;一人当たり面積"/>
        <xdr:cNvSpPr txBox="1"/>
      </xdr:nvSpPr>
      <xdr:spPr>
        <a:xfrm>
          <a:off x="20199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16527</xdr:rowOff>
    </xdr:from>
    <xdr:ext cx="469744" cy="259045"/>
    <xdr:sp macro="" textlink="">
      <xdr:nvSpPr>
        <xdr:cNvPr id="724" name="n_3mainValue【保健センター・保健所】&#10;一人当たり面積"/>
        <xdr:cNvSpPr txBox="1"/>
      </xdr:nvSpPr>
      <xdr:spPr>
        <a:xfrm>
          <a:off x="19310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25" name="n_4mainValue【保健センター・保健所】&#10;一人当たり面積"/>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67" name="楕円 766"/>
        <xdr:cNvSpPr/>
      </xdr:nvSpPr>
      <xdr:spPr>
        <a:xfrm>
          <a:off x="16268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115950</xdr:rowOff>
    </xdr:from>
    <xdr:ext cx="405111" cy="259045"/>
    <xdr:sp macro="" textlink="">
      <xdr:nvSpPr>
        <xdr:cNvPr id="768" name="【消防施設】&#10;有形固定資産減価償却率該当値テキスト"/>
        <xdr:cNvSpPr txBox="1"/>
      </xdr:nvSpPr>
      <xdr:spPr>
        <a:xfrm>
          <a:off x="16357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69" name="楕円 768"/>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16873</xdr:rowOff>
    </xdr:to>
    <xdr:cxnSp macro="">
      <xdr:nvCxnSpPr>
        <xdr:cNvPr id="770" name="直線コネクタ 769"/>
        <xdr:cNvCxnSpPr/>
      </xdr:nvCxnSpPr>
      <xdr:spPr>
        <a:xfrm>
          <a:off x="15481300" y="142145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771" name="楕円 770"/>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155666</xdr:rowOff>
    </xdr:to>
    <xdr:cxnSp macro="">
      <xdr:nvCxnSpPr>
        <xdr:cNvPr id="772" name="直線コネクタ 771"/>
        <xdr:cNvCxnSpPr/>
      </xdr:nvCxnSpPr>
      <xdr:spPr>
        <a:xfrm>
          <a:off x="14592300" y="1418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73" name="楕円 772"/>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123008</xdr:rowOff>
    </xdr:to>
    <xdr:cxnSp macro="">
      <xdr:nvCxnSpPr>
        <xdr:cNvPr id="774" name="直線コネクタ 773"/>
        <xdr:cNvCxnSpPr/>
      </xdr:nvCxnSpPr>
      <xdr:spPr>
        <a:xfrm>
          <a:off x="13703300" y="1414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xdr:rowOff>
    </xdr:from>
    <xdr:to>
      <xdr:col>67</xdr:col>
      <xdr:colOff>101600</xdr:colOff>
      <xdr:row>82</xdr:row>
      <xdr:rowOff>108494</xdr:rowOff>
    </xdr:to>
    <xdr:sp macro="" textlink="">
      <xdr:nvSpPr>
        <xdr:cNvPr id="775" name="楕円 774"/>
        <xdr:cNvSpPr/>
      </xdr:nvSpPr>
      <xdr:spPr>
        <a:xfrm>
          <a:off x="12763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57694</xdr:rowOff>
    </xdr:from>
    <xdr:to>
      <xdr:col>71</xdr:col>
      <xdr:colOff>177800</xdr:colOff>
      <xdr:row>82</xdr:row>
      <xdr:rowOff>90351</xdr:rowOff>
    </xdr:to>
    <xdr:cxnSp macro="">
      <xdr:nvCxnSpPr>
        <xdr:cNvPr id="776" name="直線コネクタ 775"/>
        <xdr:cNvCxnSpPr/>
      </xdr:nvCxnSpPr>
      <xdr:spPr>
        <a:xfrm>
          <a:off x="12814300" y="1411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81" name="n_1mainValue【消防施設】&#10;有形固定資産減価償却率"/>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782" name="n_2mainValue【消防施設】&#10;有形固定資産減価償却率"/>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783" name="n_3mainValue【消防施設】&#10;有形固定資産減価償却率"/>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99621</xdr:rowOff>
    </xdr:from>
    <xdr:ext cx="405111" cy="259045"/>
    <xdr:sp macro="" textlink="">
      <xdr:nvSpPr>
        <xdr:cNvPr id="784" name="n_4mainValue【消防施設】&#10;有形固定資産減価償却率"/>
        <xdr:cNvSpPr txBox="1"/>
      </xdr:nvSpPr>
      <xdr:spPr>
        <a:xfrm>
          <a:off x="12611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22" name="楕円 82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23"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24" name="楕円 823"/>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825" name="直線コネクタ 824"/>
        <xdr:cNvCxnSpPr/>
      </xdr:nvCxnSpPr>
      <xdr:spPr>
        <a:xfrm flipV="1">
          <a:off x="21323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6" name="楕円 825"/>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27" name="直線コネクタ 826"/>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28" name="楕円 827"/>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829" name="直線コネクタ 828"/>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30" name="楕円 829"/>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115824</xdr:rowOff>
    </xdr:to>
    <xdr:cxnSp macro="">
      <xdr:nvCxnSpPr>
        <xdr:cNvPr id="831" name="直線コネクタ 830"/>
        <xdr:cNvCxnSpPr/>
      </xdr:nvCxnSpPr>
      <xdr:spPr>
        <a:xfrm>
          <a:off x="18656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36"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37"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38" name="n_3main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39" name="n_4main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881" name="楕円 880"/>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882" name="【庁舎】&#10;有形固定資産減価償却率該当値テキスト"/>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83" name="楕円 882"/>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43543</xdr:rowOff>
    </xdr:to>
    <xdr:cxnSp macro="">
      <xdr:nvCxnSpPr>
        <xdr:cNvPr id="884" name="直線コネクタ 883"/>
        <xdr:cNvCxnSpPr/>
      </xdr:nvCxnSpPr>
      <xdr:spPr>
        <a:xfrm>
          <a:off x="15481300" y="181862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885" name="楕円 884"/>
        <xdr:cNvSpPr/>
      </xdr:nvSpPr>
      <xdr:spPr>
        <a:xfrm>
          <a:off x="14541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106</xdr:row>
      <xdr:rowOff>12519</xdr:rowOff>
    </xdr:to>
    <xdr:cxnSp macro="">
      <xdr:nvCxnSpPr>
        <xdr:cNvPr id="886" name="直線コネクタ 885"/>
        <xdr:cNvCxnSpPr/>
      </xdr:nvCxnSpPr>
      <xdr:spPr>
        <a:xfrm>
          <a:off x="14592300" y="18155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887" name="楕円 886"/>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152944</xdr:rowOff>
    </xdr:to>
    <xdr:cxnSp macro="">
      <xdr:nvCxnSpPr>
        <xdr:cNvPr id="888" name="直線コネクタ 887"/>
        <xdr:cNvCxnSpPr/>
      </xdr:nvCxnSpPr>
      <xdr:spPr>
        <a:xfrm>
          <a:off x="13703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889" name="楕円 888"/>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105</xdr:row>
      <xdr:rowOff>120287</xdr:rowOff>
    </xdr:to>
    <xdr:cxnSp macro="">
      <xdr:nvCxnSpPr>
        <xdr:cNvPr id="890" name="直線コネクタ 889"/>
        <xdr:cNvCxnSpPr/>
      </xdr:nvCxnSpPr>
      <xdr:spPr>
        <a:xfrm>
          <a:off x="12814300" y="1809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95" name="n_1mainValue【庁舎】&#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23421</xdr:rowOff>
    </xdr:from>
    <xdr:ext cx="405111" cy="259045"/>
    <xdr:sp macro="" textlink="">
      <xdr:nvSpPr>
        <xdr:cNvPr id="896" name="n_2mainValue【庁舎】&#10;有形固定資産減価償却率"/>
        <xdr:cNvSpPr txBox="1"/>
      </xdr:nvSpPr>
      <xdr:spPr>
        <a:xfrm>
          <a:off x="14389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897" name="n_3mainValue【庁舎】&#10;有形固定資産減価償却率"/>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131190</xdr:rowOff>
    </xdr:from>
    <xdr:ext cx="405111" cy="259045"/>
    <xdr:sp macro="" textlink="">
      <xdr:nvSpPr>
        <xdr:cNvPr id="898" name="n_4mainValue【庁舎】&#10;有形固定資産減価償却率"/>
        <xdr:cNvSpPr txBox="1"/>
      </xdr:nvSpPr>
      <xdr:spPr>
        <a:xfrm>
          <a:off x="12611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941" name="楕円 940"/>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942" name="【庁舎】&#10;一人当たり面積該当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943" name="楕円 942"/>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56606</xdr:rowOff>
    </xdr:to>
    <xdr:cxnSp macro="">
      <xdr:nvCxnSpPr>
        <xdr:cNvPr id="944" name="直線コネクタ 943"/>
        <xdr:cNvCxnSpPr/>
      </xdr:nvCxnSpPr>
      <xdr:spPr>
        <a:xfrm flipV="1">
          <a:off x="21323300" y="18569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945" name="楕円 944"/>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63137</xdr:rowOff>
    </xdr:to>
    <xdr:cxnSp macro="">
      <xdr:nvCxnSpPr>
        <xdr:cNvPr id="946" name="直線コネクタ 945"/>
        <xdr:cNvCxnSpPr/>
      </xdr:nvCxnSpPr>
      <xdr:spPr>
        <a:xfrm flipV="1">
          <a:off x="20434300" y="18573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947" name="楕円 946"/>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66402</xdr:rowOff>
    </xdr:to>
    <xdr:cxnSp macro="">
      <xdr:nvCxnSpPr>
        <xdr:cNvPr id="948" name="直線コネクタ 947"/>
        <xdr:cNvCxnSpPr/>
      </xdr:nvCxnSpPr>
      <xdr:spPr>
        <a:xfrm flipV="1">
          <a:off x="19545300" y="1857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18869</xdr:rowOff>
    </xdr:from>
    <xdr:to>
      <xdr:col>98</xdr:col>
      <xdr:colOff>38100</xdr:colOff>
      <xdr:row>108</xdr:row>
      <xdr:rowOff>120469</xdr:rowOff>
    </xdr:to>
    <xdr:sp macro="" textlink="">
      <xdr:nvSpPr>
        <xdr:cNvPr id="949" name="楕円 948"/>
        <xdr:cNvSpPr/>
      </xdr:nvSpPr>
      <xdr:spPr>
        <a:xfrm>
          <a:off x="18605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69669</xdr:rowOff>
    </xdr:to>
    <xdr:cxnSp macro="">
      <xdr:nvCxnSpPr>
        <xdr:cNvPr id="950" name="直線コネクタ 949"/>
        <xdr:cNvCxnSpPr/>
      </xdr:nvCxnSpPr>
      <xdr:spPr>
        <a:xfrm flipV="1">
          <a:off x="18656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955" name="n_1mainValue【庁舎】&#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956" name="n_2mainValue【庁舎】&#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957" name="n_3mainValue【庁舎】&#10;一人当たり面積"/>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111596</xdr:rowOff>
    </xdr:from>
    <xdr:ext cx="469744" cy="259045"/>
    <xdr:sp macro="" textlink="">
      <xdr:nvSpPr>
        <xdr:cNvPr id="958" name="n_4mainValue【庁舎】&#10;一人当たり面積"/>
        <xdr:cNvSpPr txBox="1"/>
      </xdr:nvSpPr>
      <xdr:spPr>
        <a:xfrm>
          <a:off x="18421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類似団体と比較して有形固定資産減価償却率が特に高くなっているものは、福祉施設、一般廃棄物処理施設</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であり、特に低くなっているものは市民会館となっている。</a:t>
          </a:r>
          <a:endParaRPr lang="ja-JP" altLang="ja-JP" sz="1400">
            <a:effectLst/>
          </a:endParaRPr>
        </a:p>
        <a:p>
          <a:r>
            <a:rPr kumimoji="1" lang="ja-JP" altLang="ja-JP" sz="1100">
              <a:solidFill>
                <a:schemeClr val="dk1"/>
              </a:solidFill>
              <a:effectLst/>
              <a:latin typeface="+mn-lt"/>
              <a:ea typeface="+mn-ea"/>
              <a:cs typeface="+mn-cs"/>
            </a:rPr>
            <a:t>福祉施設については建築後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年程度経過しており、施設の長寿命化に有効な大規模改修を行っていないことが数値が高くなった要因となっている。今後は他施設との統合についても検討を行いながら、適正な維持管理に努めていく。</a:t>
          </a:r>
          <a:endParaRPr lang="ja-JP" altLang="ja-JP" sz="1400">
            <a:effectLst/>
          </a:endParaRPr>
        </a:p>
        <a:p>
          <a:r>
            <a:rPr kumimoji="1" lang="ja-JP" altLang="ja-JP" sz="1100">
              <a:solidFill>
                <a:schemeClr val="dk1"/>
              </a:solidFill>
              <a:effectLst/>
              <a:latin typeface="+mn-lt"/>
              <a:ea typeface="+mn-ea"/>
              <a:cs typeface="+mn-cs"/>
            </a:rPr>
            <a:t>一般廃棄物処理施設については建築後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年が経過しており、福祉施設と同じく大規模改修を行っていないため数値が高くなっている。今後は、ごみの減量や分別により残存耐用年数の延長が見込まれ、施設の運用について検討していく必要がある。</a:t>
          </a:r>
          <a:endParaRPr lang="ja-JP" altLang="ja-JP" sz="1400">
            <a:effectLst/>
          </a:endParaRPr>
        </a:p>
        <a:p>
          <a:r>
            <a:rPr kumimoji="1" lang="ja-JP" altLang="en-US" sz="1100">
              <a:solidFill>
                <a:schemeClr val="dk1"/>
              </a:solidFill>
              <a:effectLst/>
              <a:latin typeface="+mn-lt"/>
              <a:ea typeface="+mn-ea"/>
              <a:cs typeface="+mn-cs"/>
            </a:rPr>
            <a:t>庁舎については建築後</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年が経過しており、改修等は都度実施しているが、本庁舎の減価償却累計額が多いため、有形固定資産減価償却率が高くなっている。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市民会館については、平成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年度に津島市生涯学習センターを県からの譲渡で取得し</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減価償却</a:t>
          </a:r>
          <a:r>
            <a:rPr kumimoji="1" lang="ja-JP" altLang="en-US" sz="1100">
              <a:solidFill>
                <a:schemeClr val="dk1"/>
              </a:solidFill>
              <a:effectLst/>
              <a:latin typeface="+mn-lt"/>
              <a:ea typeface="+mn-ea"/>
              <a:cs typeface="+mn-cs"/>
            </a:rPr>
            <a:t>累計額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少ない</a:t>
          </a:r>
          <a:r>
            <a:rPr kumimoji="1" lang="ja-JP" altLang="ja-JP" sz="1100">
              <a:solidFill>
                <a:schemeClr val="dk1"/>
              </a:solidFill>
              <a:effectLst/>
              <a:latin typeface="+mn-lt"/>
              <a:ea typeface="+mn-ea"/>
              <a:cs typeface="+mn-cs"/>
            </a:rPr>
            <a:t>ことから、類似団体と比較して有形固定資産減価償却率が低くなっていると思われる。なお、建築からは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老朽化が進んでいるため、大規模改修等による施設の長寿命化が必要になるが、津島市文化会館とホール・会議室の機能が重複することもあり、今後の施設の在り方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市内に中心となる企業が少ないこと等により財政基盤は脆弱であるが、景気の変動による影響は受けにくく、財政力指数は類似団体平均の</a:t>
          </a:r>
          <a:r>
            <a:rPr kumimoji="1" lang="en-US" altLang="ja-JP" sz="1050">
              <a:solidFill>
                <a:schemeClr val="dk1"/>
              </a:solidFill>
              <a:effectLst/>
              <a:latin typeface="+mn-lt"/>
              <a:ea typeface="+mn-ea"/>
              <a:cs typeface="+mn-cs"/>
            </a:rPr>
            <a:t>0.75</a:t>
          </a:r>
          <a:r>
            <a:rPr kumimoji="1" lang="ja-JP" altLang="ja-JP" sz="1050">
              <a:solidFill>
                <a:schemeClr val="dk1"/>
              </a:solidFill>
              <a:effectLst/>
              <a:latin typeface="+mn-lt"/>
              <a:ea typeface="+mn-ea"/>
              <a:cs typeface="+mn-cs"/>
            </a:rPr>
            <a:t>を上回る</a:t>
          </a:r>
          <a:r>
            <a:rPr kumimoji="1" lang="en-US" altLang="ja-JP" sz="1050">
              <a:solidFill>
                <a:schemeClr val="dk1"/>
              </a:solidFill>
              <a:effectLst/>
              <a:latin typeface="+mn-lt"/>
              <a:ea typeface="+mn-ea"/>
              <a:cs typeface="+mn-cs"/>
            </a:rPr>
            <a:t>0.77</a:t>
          </a:r>
          <a:r>
            <a:rPr kumimoji="1" lang="ja-JP" altLang="ja-JP" sz="1050">
              <a:solidFill>
                <a:schemeClr val="dk1"/>
              </a:solidFill>
              <a:effectLst/>
              <a:latin typeface="+mn-lt"/>
              <a:ea typeface="+mn-ea"/>
              <a:cs typeface="+mn-cs"/>
            </a:rPr>
            <a:t>となっている。</a:t>
          </a:r>
          <a:endParaRPr lang="ja-JP" altLang="ja-JP" sz="1200">
            <a:effectLst/>
          </a:endParaRPr>
        </a:p>
        <a:p>
          <a:r>
            <a:rPr kumimoji="1" lang="ja-JP" altLang="ja-JP" sz="1050">
              <a:solidFill>
                <a:schemeClr val="dk1"/>
              </a:solidFill>
              <a:effectLst/>
              <a:latin typeface="+mn-lt"/>
              <a:ea typeface="+mn-ea"/>
              <a:cs typeface="+mn-cs"/>
            </a:rPr>
            <a:t>　基準財政需要額、基準財政収入額</a:t>
          </a:r>
          <a:r>
            <a:rPr kumimoji="1" lang="ja-JP" altLang="en-US" sz="1050">
              <a:solidFill>
                <a:schemeClr val="dk1"/>
              </a:solidFill>
              <a:effectLst/>
              <a:latin typeface="+mn-lt"/>
              <a:ea typeface="+mn-ea"/>
              <a:cs typeface="+mn-cs"/>
            </a:rPr>
            <a:t>ともに</a:t>
          </a:r>
          <a:r>
            <a:rPr kumimoji="1" lang="ja-JP" altLang="ja-JP" sz="1050">
              <a:solidFill>
                <a:schemeClr val="dk1"/>
              </a:solidFill>
              <a:effectLst/>
              <a:latin typeface="+mn-lt"/>
              <a:ea typeface="+mn-ea"/>
              <a:cs typeface="+mn-cs"/>
            </a:rPr>
            <a:t>増加</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が、財政力指数に大きな影響はなかった。</a:t>
          </a:r>
          <a:endParaRPr lang="ja-JP" altLang="ja-JP" sz="1200">
            <a:effectLst/>
          </a:endParaRPr>
        </a:p>
        <a:p>
          <a:r>
            <a:rPr kumimoji="1" lang="ja-JP" altLang="ja-JP" sz="1050">
              <a:solidFill>
                <a:schemeClr val="dk1"/>
              </a:solidFill>
              <a:effectLst/>
              <a:latin typeface="+mn-lt"/>
              <a:ea typeface="+mn-ea"/>
              <a:cs typeface="+mn-cs"/>
            </a:rPr>
            <a:t>　企業が少ないことにより、景気の変動による影響は受けにくいが、大きな増加も見込みにくいため、積極的に行財政改革を推進し、財政の健全化を図っていく。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170039</xdr:rowOff>
    </xdr:to>
    <xdr:cxnSp macro="">
      <xdr:nvCxnSpPr>
        <xdr:cNvPr id="78" name="直線コネクタ 77"/>
        <xdr:cNvCxnSpPr/>
      </xdr:nvCxnSpPr>
      <xdr:spPr>
        <a:xfrm flipV="1">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88.8</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引き続き改善した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地方消費税交付金</a:t>
          </a:r>
          <a:r>
            <a:rPr kumimoji="1" lang="en-US" altLang="ja-JP" sz="1100">
              <a:solidFill>
                <a:schemeClr val="dk1"/>
              </a:solidFill>
              <a:effectLst/>
              <a:latin typeface="+mn-lt"/>
              <a:ea typeface="+mn-ea"/>
              <a:cs typeface="+mn-cs"/>
            </a:rPr>
            <a:t>+257</a:t>
          </a:r>
          <a:r>
            <a:rPr kumimoji="1" lang="ja-JP" altLang="en-US" sz="1100">
              <a:solidFill>
                <a:schemeClr val="dk1"/>
              </a:solidFill>
              <a:effectLst/>
              <a:latin typeface="+mn-lt"/>
              <a:ea typeface="+mn-ea"/>
              <a:cs typeface="+mn-cs"/>
            </a:rPr>
            <a:t>百万円、普通交付税</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百万円等により経常一般財源等が増になったことが主な要因と考えられる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今後は、引き続き事務事業見直しを行いつつ、施設の集約化・複合化事業にも取り組み</a:t>
          </a:r>
          <a:r>
            <a:rPr kumimoji="1" lang="ja-JP" altLang="en-US" sz="1100">
              <a:solidFill>
                <a:schemeClr val="dk1"/>
              </a:solidFill>
              <a:effectLst/>
              <a:latin typeface="+mn-lt"/>
              <a:ea typeface="+mn-ea"/>
              <a:cs typeface="+mn-cs"/>
            </a:rPr>
            <a:t>経常収支比率の更なる改善に努める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140970</xdr:rowOff>
    </xdr:to>
    <xdr:cxnSp macro="">
      <xdr:nvCxnSpPr>
        <xdr:cNvPr id="128" name="直線コネクタ 127"/>
        <xdr:cNvCxnSpPr/>
      </xdr:nvCxnSpPr>
      <xdr:spPr>
        <a:xfrm flipV="1">
          <a:off x="4114800" y="1072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144463</xdr:rowOff>
    </xdr:to>
    <xdr:cxnSp macro="">
      <xdr:nvCxnSpPr>
        <xdr:cNvPr id="131" name="直線コネクタ 130"/>
        <xdr:cNvCxnSpPr/>
      </xdr:nvCxnSpPr>
      <xdr:spPr>
        <a:xfrm flipV="1">
          <a:off x="3225800" y="1077087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63</xdr:row>
      <xdr:rowOff>144463</xdr:rowOff>
    </xdr:to>
    <xdr:cxnSp macro="">
      <xdr:nvCxnSpPr>
        <xdr:cNvPr id="134" name="直線コネクタ 133"/>
        <xdr:cNvCxnSpPr/>
      </xdr:nvCxnSpPr>
      <xdr:spPr>
        <a:xfrm>
          <a:off x="2336800" y="10945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144463</xdr:rowOff>
    </xdr:to>
    <xdr:cxnSp macro="">
      <xdr:nvCxnSpPr>
        <xdr:cNvPr id="137" name="直線コネクタ 136"/>
        <xdr:cNvCxnSpPr/>
      </xdr:nvCxnSpPr>
      <xdr:spPr>
        <a:xfrm>
          <a:off x="1447800" y="108492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7" name="楕円 146"/>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8"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1" name="楕円 150"/>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2" name="テキスト ボックス 151"/>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56" name="テキスト ボックス 155"/>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会計年度任用職員制度の開始により、人件費が</a:t>
          </a:r>
          <a:r>
            <a:rPr kumimoji="1" lang="en-US" altLang="ja-JP" sz="1100">
              <a:solidFill>
                <a:schemeClr val="dk1"/>
              </a:solidFill>
              <a:effectLst/>
              <a:latin typeface="+mn-lt"/>
              <a:ea typeface="+mn-ea"/>
              <a:cs typeface="+mn-cs"/>
            </a:rPr>
            <a:t>217</a:t>
          </a:r>
          <a:r>
            <a:rPr kumimoji="1" lang="ja-JP" altLang="en-US" sz="1100">
              <a:solidFill>
                <a:schemeClr val="dk1"/>
              </a:solidFill>
              <a:effectLst/>
              <a:latin typeface="+mn-lt"/>
              <a:ea typeface="+mn-ea"/>
              <a:cs typeface="+mn-cs"/>
            </a:rPr>
            <a:t>百万円の増となっている。物件費等については、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スクール構想に係る市内小中学校タブレット端末の購入により、</a:t>
          </a:r>
          <a:r>
            <a:rPr kumimoji="1" lang="en-US" altLang="ja-JP" sz="1100">
              <a:solidFill>
                <a:schemeClr val="dk1"/>
              </a:solidFill>
              <a:effectLst/>
              <a:latin typeface="+mn-lt"/>
              <a:ea typeface="+mn-ea"/>
              <a:cs typeface="+mn-cs"/>
            </a:rPr>
            <a:t>487</a:t>
          </a:r>
          <a:r>
            <a:rPr kumimoji="1" lang="ja-JP" altLang="en-US" sz="1100">
              <a:solidFill>
                <a:schemeClr val="dk1"/>
              </a:solidFill>
              <a:effectLst/>
              <a:latin typeface="+mn-lt"/>
              <a:ea typeface="+mn-ea"/>
              <a:cs typeface="+mn-cs"/>
            </a:rPr>
            <a:t>百万円の増となっている。全国、愛知県、類似団体のどの平均よりも低くなっているが、</a:t>
          </a:r>
          <a:r>
            <a:rPr kumimoji="1" lang="ja-JP" altLang="ja-JP" sz="1100">
              <a:solidFill>
                <a:schemeClr val="dk1"/>
              </a:solidFill>
              <a:effectLst/>
              <a:latin typeface="+mn-lt"/>
              <a:ea typeface="+mn-ea"/>
              <a:cs typeface="+mn-cs"/>
            </a:rPr>
            <a:t>物件費等については、今後、公共施設の老朽化に伴う維持管理・除却費用等が発生することが見込まれるため、施設の集約化・複合化事業に着手するなど、公共施設の適正管理に努めるとともに、事務事業の見直しにより徹底的な削減に努め、財政の</a:t>
          </a:r>
          <a:r>
            <a:rPr kumimoji="1" lang="ja-JP" altLang="en-US" sz="1100">
              <a:solidFill>
                <a:schemeClr val="dk1"/>
              </a:solidFill>
              <a:effectLst/>
              <a:latin typeface="+mn-lt"/>
              <a:ea typeface="+mn-ea"/>
              <a:cs typeface="+mn-cs"/>
            </a:rPr>
            <a:t>健全化</a:t>
          </a:r>
          <a:r>
            <a:rPr kumimoji="1" lang="ja-JP" altLang="ja-JP" sz="1100">
              <a:solidFill>
                <a:schemeClr val="dk1"/>
              </a:solidFill>
              <a:effectLst/>
              <a:latin typeface="+mn-lt"/>
              <a:ea typeface="+mn-ea"/>
              <a:cs typeface="+mn-cs"/>
            </a:rPr>
            <a:t>を図っていく。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110784</xdr:rowOff>
    </xdr:from>
    <xdr:to>
      <xdr:col>23</xdr:col>
      <xdr:colOff>133350</xdr:colOff>
      <xdr:row>81</xdr:row>
      <xdr:rowOff>40687</xdr:rowOff>
    </xdr:to>
    <xdr:cxnSp macro="">
      <xdr:nvCxnSpPr>
        <xdr:cNvPr id="191" name="直線コネクタ 190"/>
        <xdr:cNvCxnSpPr/>
      </xdr:nvCxnSpPr>
      <xdr:spPr>
        <a:xfrm>
          <a:off x="4114800" y="13826784"/>
          <a:ext cx="8382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103738</xdr:rowOff>
    </xdr:from>
    <xdr:to>
      <xdr:col>19</xdr:col>
      <xdr:colOff>133350</xdr:colOff>
      <xdr:row>80</xdr:row>
      <xdr:rowOff>110784</xdr:rowOff>
    </xdr:to>
    <xdr:cxnSp macro="">
      <xdr:nvCxnSpPr>
        <xdr:cNvPr id="194" name="直線コネクタ 193"/>
        <xdr:cNvCxnSpPr/>
      </xdr:nvCxnSpPr>
      <xdr:spPr>
        <a:xfrm>
          <a:off x="3225800" y="13819738"/>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103738</xdr:rowOff>
    </xdr:from>
    <xdr:to>
      <xdr:col>15</xdr:col>
      <xdr:colOff>82550</xdr:colOff>
      <xdr:row>80</xdr:row>
      <xdr:rowOff>135775</xdr:rowOff>
    </xdr:to>
    <xdr:cxnSp macro="">
      <xdr:nvCxnSpPr>
        <xdr:cNvPr id="197" name="直線コネクタ 196"/>
        <xdr:cNvCxnSpPr/>
      </xdr:nvCxnSpPr>
      <xdr:spPr>
        <a:xfrm flipV="1">
          <a:off x="2336800" y="13819738"/>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115505</xdr:rowOff>
    </xdr:from>
    <xdr:to>
      <xdr:col>11</xdr:col>
      <xdr:colOff>31750</xdr:colOff>
      <xdr:row>80</xdr:row>
      <xdr:rowOff>135775</xdr:rowOff>
    </xdr:to>
    <xdr:cxnSp macro="">
      <xdr:nvCxnSpPr>
        <xdr:cNvPr id="200" name="直線コネクタ 199"/>
        <xdr:cNvCxnSpPr/>
      </xdr:nvCxnSpPr>
      <xdr:spPr>
        <a:xfrm>
          <a:off x="1447800" y="1383150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161337</xdr:rowOff>
    </xdr:from>
    <xdr:to>
      <xdr:col>23</xdr:col>
      <xdr:colOff>184150</xdr:colOff>
      <xdr:row>81</xdr:row>
      <xdr:rowOff>91487</xdr:rowOff>
    </xdr:to>
    <xdr:sp macro="" textlink="">
      <xdr:nvSpPr>
        <xdr:cNvPr id="210" name="楕円 209"/>
        <xdr:cNvSpPr/>
      </xdr:nvSpPr>
      <xdr:spPr>
        <a:xfrm>
          <a:off x="4902200" y="138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6414</xdr:rowOff>
    </xdr:from>
    <xdr:ext cx="762000" cy="259045"/>
    <xdr:sp macro="" textlink="">
      <xdr:nvSpPr>
        <xdr:cNvPr id="211" name="人件費・物件費等の状況該当値テキスト"/>
        <xdr:cNvSpPr txBox="1"/>
      </xdr:nvSpPr>
      <xdr:spPr>
        <a:xfrm>
          <a:off x="5041900" y="137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59984</xdr:rowOff>
    </xdr:from>
    <xdr:to>
      <xdr:col>19</xdr:col>
      <xdr:colOff>184150</xdr:colOff>
      <xdr:row>80</xdr:row>
      <xdr:rowOff>161584</xdr:rowOff>
    </xdr:to>
    <xdr:sp macro="" textlink="">
      <xdr:nvSpPr>
        <xdr:cNvPr id="212" name="楕円 211"/>
        <xdr:cNvSpPr/>
      </xdr:nvSpPr>
      <xdr:spPr>
        <a:xfrm>
          <a:off x="4064000" y="137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311</xdr:rowOff>
    </xdr:from>
    <xdr:ext cx="736600" cy="259045"/>
    <xdr:sp macro="" textlink="">
      <xdr:nvSpPr>
        <xdr:cNvPr id="213" name="テキスト ボックス 212"/>
        <xdr:cNvSpPr txBox="1"/>
      </xdr:nvSpPr>
      <xdr:spPr>
        <a:xfrm>
          <a:off x="3733800" y="1354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52938</xdr:rowOff>
    </xdr:from>
    <xdr:to>
      <xdr:col>15</xdr:col>
      <xdr:colOff>133350</xdr:colOff>
      <xdr:row>80</xdr:row>
      <xdr:rowOff>154538</xdr:rowOff>
    </xdr:to>
    <xdr:sp macro="" textlink="">
      <xdr:nvSpPr>
        <xdr:cNvPr id="214" name="楕円 213"/>
        <xdr:cNvSpPr/>
      </xdr:nvSpPr>
      <xdr:spPr>
        <a:xfrm>
          <a:off x="3175000" y="137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164715</xdr:rowOff>
    </xdr:from>
    <xdr:ext cx="762000" cy="259045"/>
    <xdr:sp macro="" textlink="">
      <xdr:nvSpPr>
        <xdr:cNvPr id="215" name="テキスト ボックス 214"/>
        <xdr:cNvSpPr txBox="1"/>
      </xdr:nvSpPr>
      <xdr:spPr>
        <a:xfrm>
          <a:off x="2844800" y="1353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84975</xdr:rowOff>
    </xdr:from>
    <xdr:to>
      <xdr:col>11</xdr:col>
      <xdr:colOff>82550</xdr:colOff>
      <xdr:row>81</xdr:row>
      <xdr:rowOff>15125</xdr:rowOff>
    </xdr:to>
    <xdr:sp macro="" textlink="">
      <xdr:nvSpPr>
        <xdr:cNvPr id="216" name="楕円 215"/>
        <xdr:cNvSpPr/>
      </xdr:nvSpPr>
      <xdr:spPr>
        <a:xfrm>
          <a:off x="2286000" y="138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25302</xdr:rowOff>
    </xdr:from>
    <xdr:ext cx="762000" cy="259045"/>
    <xdr:sp macro="" textlink="">
      <xdr:nvSpPr>
        <xdr:cNvPr id="217" name="テキスト ボックス 216"/>
        <xdr:cNvSpPr txBox="1"/>
      </xdr:nvSpPr>
      <xdr:spPr>
        <a:xfrm>
          <a:off x="1955800" y="13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64705</xdr:rowOff>
    </xdr:from>
    <xdr:to>
      <xdr:col>7</xdr:col>
      <xdr:colOff>31750</xdr:colOff>
      <xdr:row>80</xdr:row>
      <xdr:rowOff>166305</xdr:rowOff>
    </xdr:to>
    <xdr:sp macro="" textlink="">
      <xdr:nvSpPr>
        <xdr:cNvPr id="218" name="楕円 217"/>
        <xdr:cNvSpPr/>
      </xdr:nvSpPr>
      <xdr:spPr>
        <a:xfrm>
          <a:off x="1397000" y="137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5032</xdr:rowOff>
    </xdr:from>
    <xdr:ext cx="762000" cy="259045"/>
    <xdr:sp macro="" textlink="">
      <xdr:nvSpPr>
        <xdr:cNvPr id="219" name="テキスト ボックス 218"/>
        <xdr:cNvSpPr txBox="1"/>
      </xdr:nvSpPr>
      <xdr:spPr>
        <a:xfrm>
          <a:off x="1066800" y="135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前年度と比較してほぼ横ばいである</a:t>
          </a:r>
          <a:r>
            <a:rPr kumimoji="1" lang="ja-JP" altLang="ja-JP" sz="1100">
              <a:solidFill>
                <a:schemeClr val="dk1"/>
              </a:solidFill>
              <a:effectLst/>
              <a:latin typeface="+mn-lt"/>
              <a:ea typeface="+mn-ea"/>
              <a:cs typeface="+mn-cs"/>
            </a:rPr>
            <a:t>。今後も類似団体や近隣市などの平均給与の状況を踏まえながら、給与水準の適正化に努める。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119945</xdr:rowOff>
    </xdr:to>
    <xdr:cxnSp macro="">
      <xdr:nvCxnSpPr>
        <xdr:cNvPr id="253" name="直線コネクタ 252"/>
        <xdr:cNvCxnSpPr/>
      </xdr:nvCxnSpPr>
      <xdr:spPr>
        <a:xfrm flipV="1">
          <a:off x="16179800" y="143368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127705</xdr:rowOff>
    </xdr:from>
    <xdr:to>
      <xdr:col>77</xdr:col>
      <xdr:colOff>44450</xdr:colOff>
      <xdr:row>83</xdr:row>
      <xdr:rowOff>119945</xdr:rowOff>
    </xdr:to>
    <xdr:cxnSp macro="">
      <xdr:nvCxnSpPr>
        <xdr:cNvPr id="256" name="直線コネクタ 255"/>
        <xdr:cNvCxnSpPr/>
      </xdr:nvCxnSpPr>
      <xdr:spPr>
        <a:xfrm>
          <a:off x="15290800" y="14015155"/>
          <a:ext cx="889000" cy="3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81</xdr:row>
      <xdr:rowOff>127705</xdr:rowOff>
    </xdr:to>
    <xdr:cxnSp macro="">
      <xdr:nvCxnSpPr>
        <xdr:cNvPr id="259" name="直線コネクタ 258"/>
        <xdr:cNvCxnSpPr/>
      </xdr:nvCxnSpPr>
      <xdr:spPr>
        <a:xfrm>
          <a:off x="14401800" y="139481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81</xdr:row>
      <xdr:rowOff>114300</xdr:rowOff>
    </xdr:to>
    <xdr:cxnSp macro="">
      <xdr:nvCxnSpPr>
        <xdr:cNvPr id="262" name="直線コネクタ 261"/>
        <xdr:cNvCxnSpPr/>
      </xdr:nvCxnSpPr>
      <xdr:spPr>
        <a:xfrm flipV="1">
          <a:off x="13512800" y="139481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76905</xdr:rowOff>
    </xdr:from>
    <xdr:to>
      <xdr:col>73</xdr:col>
      <xdr:colOff>44450</xdr:colOff>
      <xdr:row>82</xdr:row>
      <xdr:rowOff>7055</xdr:rowOff>
    </xdr:to>
    <xdr:sp macro="" textlink="">
      <xdr:nvSpPr>
        <xdr:cNvPr id="276" name="楕円 275"/>
        <xdr:cNvSpPr/>
      </xdr:nvSpPr>
      <xdr:spPr>
        <a:xfrm>
          <a:off x="15240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17232</xdr:rowOff>
    </xdr:from>
    <xdr:ext cx="762000" cy="259045"/>
    <xdr:sp macro="" textlink="">
      <xdr:nvSpPr>
        <xdr:cNvPr id="277" name="テキスト ボックス 276"/>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8" name="楕円 277"/>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9" name="テキスト ボックス 278"/>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0" name="楕円 279"/>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1" name="テキスト ボックス 280"/>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人当たり職員数は、前年度と比較して</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人の</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人となっている。</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年度に策定した新たな定員適正化計画に基づき、窓口業務の民間委託・事務事業の見直しをはじめ、新規採用職員についても退職者補充を原則とし、最少人数の採用に努め、定員の適正化</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103294</xdr:rowOff>
    </xdr:to>
    <xdr:cxnSp macro="">
      <xdr:nvCxnSpPr>
        <xdr:cNvPr id="316" name="直線コネクタ 315"/>
        <xdr:cNvCxnSpPr/>
      </xdr:nvCxnSpPr>
      <xdr:spPr>
        <a:xfrm>
          <a:off x="16179800" y="10511472"/>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53022</xdr:rowOff>
    </xdr:to>
    <xdr:cxnSp macro="">
      <xdr:nvCxnSpPr>
        <xdr:cNvPr id="319" name="直線コネクタ 318"/>
        <xdr:cNvCxnSpPr/>
      </xdr:nvCxnSpPr>
      <xdr:spPr>
        <a:xfrm>
          <a:off x="15290800" y="104933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38946</xdr:rowOff>
    </xdr:to>
    <xdr:cxnSp macro="">
      <xdr:nvCxnSpPr>
        <xdr:cNvPr id="322" name="直線コネクタ 321"/>
        <xdr:cNvCxnSpPr/>
      </xdr:nvCxnSpPr>
      <xdr:spPr>
        <a:xfrm flipV="1">
          <a:off x="14401800" y="104933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53022</xdr:rowOff>
    </xdr:to>
    <xdr:cxnSp macro="">
      <xdr:nvCxnSpPr>
        <xdr:cNvPr id="325" name="直線コネクタ 324"/>
        <xdr:cNvCxnSpPr/>
      </xdr:nvCxnSpPr>
      <xdr:spPr>
        <a:xfrm flipV="1">
          <a:off x="13512800" y="104973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35" name="楕円 334"/>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69021</xdr:rowOff>
    </xdr:from>
    <xdr:ext cx="762000" cy="259045"/>
    <xdr:sp macro="" textlink="">
      <xdr:nvSpPr>
        <xdr:cNvPr id="336" name="定員管理の状況該当値テキスト"/>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37" name="楕円 336"/>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38" name="テキスト ボックス 337"/>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39" name="楕円 338"/>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0" name="テキスト ボックス 33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1" name="楕円 340"/>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99923</xdr:rowOff>
    </xdr:from>
    <xdr:ext cx="762000" cy="259045"/>
    <xdr:sp macro="" textlink="">
      <xdr:nvSpPr>
        <xdr:cNvPr id="342" name="テキスト ボックス 341"/>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43" name="楕円 342"/>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113999</xdr:rowOff>
    </xdr:from>
    <xdr:ext cx="762000" cy="259045"/>
    <xdr:sp macro="" textlink="">
      <xdr:nvSpPr>
        <xdr:cNvPr id="344" name="テキスト ボックス 343"/>
        <xdr:cNvSpPr txBox="1"/>
      </xdr:nvSpPr>
      <xdr:spPr>
        <a:xfrm>
          <a:off x="13131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実質公債費比率は、前年度</a:t>
          </a:r>
          <a:r>
            <a:rPr kumimoji="1" lang="ja-JP" altLang="en-US" sz="900">
              <a:solidFill>
                <a:schemeClr val="dk1"/>
              </a:solidFill>
              <a:effectLst/>
              <a:latin typeface="+mn-lt"/>
              <a:ea typeface="+mn-ea"/>
              <a:cs typeface="+mn-cs"/>
            </a:rPr>
            <a:t>比</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％となっており、その要因は、今年度から算定される令和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年度（単年度）が前年度まで算定された平成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年度（単年度）と比較して△</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％となっているためである。</a:t>
          </a:r>
          <a:endParaRPr lang="ja-JP" altLang="ja-JP" sz="900">
            <a:effectLst/>
          </a:endParaRPr>
        </a:p>
        <a:p>
          <a:r>
            <a:rPr kumimoji="1" lang="ja-JP" altLang="ja-JP" sz="900">
              <a:solidFill>
                <a:schemeClr val="dk1"/>
              </a:solidFill>
              <a:effectLst/>
              <a:latin typeface="+mn-lt"/>
              <a:ea typeface="+mn-ea"/>
              <a:cs typeface="+mn-cs"/>
            </a:rPr>
            <a:t>　改善の要因としては、元利償還金の額が</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228</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となったこと及び</a:t>
          </a:r>
          <a:r>
            <a:rPr kumimoji="1" lang="ja-JP" altLang="ja-JP" sz="900">
              <a:solidFill>
                <a:schemeClr val="dk1"/>
              </a:solidFill>
              <a:effectLst/>
              <a:latin typeface="+mn-lt"/>
              <a:ea typeface="+mn-ea"/>
              <a:cs typeface="+mn-cs"/>
            </a:rPr>
            <a:t>、普通交付税において、平成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年度に発覚した生活保護費の錯誤の影響等による減がなくな</a:t>
          </a:r>
          <a:r>
            <a:rPr kumimoji="1" lang="ja-JP" altLang="en-US" sz="900">
              <a:solidFill>
                <a:schemeClr val="dk1"/>
              </a:solidFill>
              <a:effectLst/>
              <a:latin typeface="+mn-lt"/>
              <a:ea typeface="+mn-ea"/>
              <a:cs typeface="+mn-cs"/>
            </a:rPr>
            <a:t>ったことによる</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+412</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今後の見通しとしては、小中学校</a:t>
          </a:r>
          <a:r>
            <a:rPr kumimoji="1" lang="ja-JP" altLang="en-US" sz="900">
              <a:solidFill>
                <a:schemeClr val="dk1"/>
              </a:solidFill>
              <a:effectLst/>
              <a:latin typeface="+mn-lt"/>
              <a:ea typeface="+mn-ea"/>
              <a:cs typeface="+mn-cs"/>
            </a:rPr>
            <a:t>空調機設置工事やトイレ洋式化に係る</a:t>
          </a:r>
          <a:r>
            <a:rPr kumimoji="1" lang="ja-JP" altLang="ja-JP" sz="900">
              <a:solidFill>
                <a:schemeClr val="dk1"/>
              </a:solidFill>
              <a:effectLst/>
              <a:latin typeface="+mn-lt"/>
              <a:ea typeface="+mn-ea"/>
              <a:cs typeface="+mn-cs"/>
            </a:rPr>
            <a:t>起債や、増え続ける臨時財政対策債の償還があるため、実質公債費比率は上昇傾向になることが見込まれる。</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8890</xdr:rowOff>
    </xdr:to>
    <xdr:cxnSp macro="">
      <xdr:nvCxnSpPr>
        <xdr:cNvPr id="376" name="直線コネクタ 375"/>
        <xdr:cNvCxnSpPr/>
      </xdr:nvCxnSpPr>
      <xdr:spPr>
        <a:xfrm flipV="1">
          <a:off x="16179800" y="66568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79" name="直線コネクタ 378"/>
        <xdr:cNvCxnSpPr/>
      </xdr:nvCxnSpPr>
      <xdr:spPr>
        <a:xfrm flipV="1">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2" name="直線コネクタ 381"/>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66802</xdr:rowOff>
    </xdr:to>
    <xdr:cxnSp macro="">
      <xdr:nvCxnSpPr>
        <xdr:cNvPr id="385" name="直線コネクタ 384"/>
        <xdr:cNvCxnSpPr/>
      </xdr:nvCxnSpPr>
      <xdr:spPr>
        <a:xfrm flipV="1">
          <a:off x="13512800" y="674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5" name="楕円 394"/>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6"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7" name="楕円 396"/>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8" name="テキスト ボックス 397"/>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1" name="楕円 400"/>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2" name="テキスト ボックス 401"/>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3" name="楕円 402"/>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4" name="テキスト ボックス 403"/>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将来負担比率は</a:t>
          </a:r>
          <a:r>
            <a:rPr kumimoji="1" lang="ja-JP" altLang="en-US" sz="800">
              <a:solidFill>
                <a:schemeClr val="dk1"/>
              </a:solidFill>
              <a:effectLst/>
              <a:latin typeface="+mn-lt"/>
              <a:ea typeface="+mn-ea"/>
              <a:cs typeface="+mn-cs"/>
            </a:rPr>
            <a:t>前年度比△</a:t>
          </a:r>
          <a:r>
            <a:rPr kumimoji="1" lang="en-US" altLang="ja-JP" sz="800">
              <a:solidFill>
                <a:schemeClr val="dk1"/>
              </a:solidFill>
              <a:effectLst/>
              <a:latin typeface="+mn-lt"/>
              <a:ea typeface="+mn-ea"/>
              <a:cs typeface="+mn-cs"/>
            </a:rPr>
            <a:t>9.5</a:t>
          </a:r>
          <a:r>
            <a:rPr kumimoji="1" lang="ja-JP" altLang="en-US" sz="800">
              <a:solidFill>
                <a:schemeClr val="dk1"/>
              </a:solidFill>
              <a:effectLst/>
              <a:latin typeface="+mn-lt"/>
              <a:ea typeface="+mn-ea"/>
              <a:cs typeface="+mn-cs"/>
            </a:rPr>
            <a:t>％の</a:t>
          </a:r>
          <a:r>
            <a:rPr kumimoji="1" lang="en-US" altLang="ja-JP" sz="800">
              <a:solidFill>
                <a:schemeClr val="dk1"/>
              </a:solidFill>
              <a:effectLst/>
              <a:latin typeface="+mn-lt"/>
              <a:ea typeface="+mn-ea"/>
              <a:cs typeface="+mn-cs"/>
            </a:rPr>
            <a:t>18.2</a:t>
          </a:r>
          <a:r>
            <a:rPr kumimoji="1" lang="ja-JP" altLang="en-US" sz="800">
              <a:solidFill>
                <a:schemeClr val="dk1"/>
              </a:solidFill>
              <a:effectLst/>
              <a:latin typeface="+mn-lt"/>
              <a:ea typeface="+mn-ea"/>
              <a:cs typeface="+mn-cs"/>
            </a:rPr>
            <a:t>％となり、全国、愛知県、類似団体のどの</a:t>
          </a:r>
          <a:r>
            <a:rPr kumimoji="1" lang="ja-JP" altLang="ja-JP" sz="800">
              <a:solidFill>
                <a:schemeClr val="dk1"/>
              </a:solidFill>
              <a:effectLst/>
              <a:latin typeface="+mn-lt"/>
              <a:ea typeface="+mn-ea"/>
              <a:cs typeface="+mn-cs"/>
            </a:rPr>
            <a:t>平均</a:t>
          </a:r>
          <a:r>
            <a:rPr kumimoji="1" lang="ja-JP" altLang="en-US" sz="800">
              <a:solidFill>
                <a:schemeClr val="dk1"/>
              </a:solidFill>
              <a:effectLst/>
              <a:latin typeface="+mn-lt"/>
              <a:ea typeface="+mn-ea"/>
              <a:cs typeface="+mn-cs"/>
            </a:rPr>
            <a:t>も下回り</a:t>
          </a:r>
          <a:r>
            <a:rPr kumimoji="1" lang="ja-JP" altLang="ja-JP" sz="800">
              <a:solidFill>
                <a:schemeClr val="dk1"/>
              </a:solidFill>
              <a:effectLst/>
              <a:latin typeface="+mn-lt"/>
              <a:ea typeface="+mn-ea"/>
              <a:cs typeface="+mn-cs"/>
            </a:rPr>
            <a:t>、改善</a:t>
          </a:r>
          <a:r>
            <a:rPr kumimoji="1" lang="ja-JP" altLang="en-US" sz="800">
              <a:solidFill>
                <a:schemeClr val="dk1"/>
              </a:solidFill>
              <a:effectLst/>
              <a:latin typeface="+mn-lt"/>
              <a:ea typeface="+mn-ea"/>
              <a:cs typeface="+mn-cs"/>
            </a:rPr>
            <a:t>傾向にある</a:t>
          </a:r>
          <a:r>
            <a:rPr kumimoji="1" lang="ja-JP"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小中学校空調機</a:t>
          </a:r>
          <a:r>
            <a:rPr kumimoji="1" lang="ja-JP" altLang="en-US" sz="800">
              <a:solidFill>
                <a:schemeClr val="dk1"/>
              </a:solidFill>
              <a:effectLst/>
              <a:latin typeface="+mn-lt"/>
              <a:ea typeface="+mn-ea"/>
              <a:cs typeface="+mn-cs"/>
            </a:rPr>
            <a:t>設置工事やトイレ洋式化工事等に係る起債により</a:t>
          </a:r>
          <a:r>
            <a:rPr kumimoji="1" lang="ja-JP" altLang="ja-JP" sz="800">
              <a:solidFill>
                <a:schemeClr val="dk1"/>
              </a:solidFill>
              <a:effectLst/>
              <a:latin typeface="+mn-lt"/>
              <a:ea typeface="+mn-ea"/>
              <a:cs typeface="+mn-cs"/>
            </a:rPr>
            <a:t>、地方債現在高が</a:t>
          </a:r>
          <a:r>
            <a:rPr kumimoji="1" lang="en-US" altLang="ja-JP" sz="800">
              <a:solidFill>
                <a:schemeClr val="dk1"/>
              </a:solidFill>
              <a:effectLst/>
              <a:latin typeface="+mn-lt"/>
              <a:ea typeface="+mn-ea"/>
              <a:cs typeface="+mn-cs"/>
            </a:rPr>
            <a:t>279</a:t>
          </a:r>
          <a:r>
            <a:rPr kumimoji="1" lang="ja-JP" altLang="ja-JP" sz="800">
              <a:solidFill>
                <a:schemeClr val="dk1"/>
              </a:solidFill>
              <a:effectLst/>
              <a:latin typeface="+mn-lt"/>
              <a:ea typeface="+mn-ea"/>
              <a:cs typeface="+mn-cs"/>
            </a:rPr>
            <a:t>百万円の増とな</a:t>
          </a:r>
          <a:r>
            <a:rPr kumimoji="1" lang="ja-JP" altLang="en-US" sz="800">
              <a:solidFill>
                <a:schemeClr val="dk1"/>
              </a:solidFill>
              <a:effectLst/>
              <a:latin typeface="+mn-lt"/>
              <a:ea typeface="+mn-ea"/>
              <a:cs typeface="+mn-cs"/>
            </a:rPr>
            <a:t>った。</a:t>
          </a:r>
          <a:r>
            <a:rPr kumimoji="1" lang="ja-JP" altLang="ja-JP" sz="800">
              <a:solidFill>
                <a:schemeClr val="dk1"/>
              </a:solidFill>
              <a:effectLst/>
              <a:latin typeface="+mn-lt"/>
              <a:ea typeface="+mn-ea"/>
              <a:cs typeface="+mn-cs"/>
            </a:rPr>
            <a:t>将来負担額は増となっているが、充当可能財源等が</a:t>
          </a:r>
          <a:r>
            <a:rPr kumimoji="1" lang="ja-JP" altLang="en-US" sz="800">
              <a:solidFill>
                <a:schemeClr val="dk1"/>
              </a:solidFill>
              <a:effectLst/>
              <a:latin typeface="+mn-lt"/>
              <a:ea typeface="+mn-ea"/>
              <a:cs typeface="+mn-cs"/>
            </a:rPr>
            <a:t>財政調整基金への積立等により</a:t>
          </a:r>
          <a:r>
            <a:rPr kumimoji="1" lang="en-US" altLang="ja-JP" sz="800">
              <a:solidFill>
                <a:schemeClr val="dk1"/>
              </a:solidFill>
              <a:effectLst/>
              <a:latin typeface="+mn-lt"/>
              <a:ea typeface="+mn-ea"/>
              <a:cs typeface="+mn-cs"/>
            </a:rPr>
            <a:t>950</a:t>
          </a:r>
          <a:r>
            <a:rPr kumimoji="1" lang="ja-JP" altLang="ja-JP" sz="800">
              <a:solidFill>
                <a:schemeClr val="dk1"/>
              </a:solidFill>
              <a:effectLst/>
              <a:latin typeface="+mn-lt"/>
              <a:ea typeface="+mn-ea"/>
              <a:cs typeface="+mn-cs"/>
            </a:rPr>
            <a:t>百万円増と分子の増以上に増加したことにより、将来負担比率が改善された。</a:t>
          </a:r>
          <a:endParaRPr lang="ja-JP" altLang="ja-JP" sz="800">
            <a:effectLst/>
          </a:endParaRPr>
        </a:p>
        <a:p>
          <a:r>
            <a:rPr kumimoji="1" lang="ja-JP" altLang="ja-JP" sz="800">
              <a:solidFill>
                <a:schemeClr val="dk1"/>
              </a:solidFill>
              <a:effectLst/>
              <a:latin typeface="+mn-lt"/>
              <a:ea typeface="+mn-ea"/>
              <a:cs typeface="+mn-cs"/>
            </a:rPr>
            <a:t>　後年度において、</a:t>
          </a:r>
          <a:r>
            <a:rPr kumimoji="1" lang="ja-JP" altLang="en-US" sz="800">
              <a:solidFill>
                <a:schemeClr val="dk1"/>
              </a:solidFill>
              <a:effectLst/>
              <a:latin typeface="+mn-lt"/>
              <a:ea typeface="+mn-ea"/>
              <a:cs typeface="+mn-cs"/>
            </a:rPr>
            <a:t>市庁舎空調等改修工事</a:t>
          </a:r>
          <a:r>
            <a:rPr kumimoji="1" lang="ja-JP" altLang="ja-JP" sz="800">
              <a:solidFill>
                <a:schemeClr val="dk1"/>
              </a:solidFill>
              <a:effectLst/>
              <a:latin typeface="+mn-lt"/>
              <a:ea typeface="+mn-ea"/>
              <a:cs typeface="+mn-cs"/>
            </a:rPr>
            <a:t>に係る起債も控えており、地方債現在高は増加</a:t>
          </a:r>
          <a:r>
            <a:rPr kumimoji="1" lang="ja-JP" altLang="en-US" sz="800">
              <a:solidFill>
                <a:schemeClr val="dk1"/>
              </a:solidFill>
              <a:effectLst/>
              <a:latin typeface="+mn-lt"/>
              <a:ea typeface="+mn-ea"/>
              <a:cs typeface="+mn-cs"/>
            </a:rPr>
            <a:t>していく</a:t>
          </a:r>
          <a:r>
            <a:rPr kumimoji="1" lang="ja-JP" altLang="ja-JP" sz="800">
              <a:solidFill>
                <a:schemeClr val="dk1"/>
              </a:solidFill>
              <a:effectLst/>
              <a:latin typeface="+mn-lt"/>
              <a:ea typeface="+mn-ea"/>
              <a:cs typeface="+mn-cs"/>
            </a:rPr>
            <a:t>と見込まれる。分母については、税収、普通交付税等の大幅</a:t>
          </a:r>
          <a:r>
            <a:rPr kumimoji="1" lang="ja-JP" altLang="en-US" sz="800">
              <a:solidFill>
                <a:schemeClr val="dk1"/>
              </a:solidFill>
              <a:effectLst/>
              <a:latin typeface="+mn-lt"/>
              <a:ea typeface="+mn-ea"/>
              <a:cs typeface="+mn-cs"/>
            </a:rPr>
            <a:t>な</a:t>
          </a:r>
          <a:r>
            <a:rPr kumimoji="1" lang="ja-JP" altLang="ja-JP" sz="800">
              <a:solidFill>
                <a:schemeClr val="dk1"/>
              </a:solidFill>
              <a:effectLst/>
              <a:latin typeface="+mn-lt"/>
              <a:ea typeface="+mn-ea"/>
              <a:cs typeface="+mn-cs"/>
            </a:rPr>
            <a:t>増は見込めない。</a:t>
          </a:r>
          <a:endParaRPr lang="ja-JP" altLang="ja-JP" sz="800">
            <a:effectLst/>
          </a:endParaRPr>
        </a:p>
        <a:p>
          <a:r>
            <a:rPr kumimoji="1" lang="ja-JP" altLang="ja-JP" sz="800">
              <a:solidFill>
                <a:schemeClr val="dk1"/>
              </a:solidFill>
              <a:effectLst/>
              <a:latin typeface="+mn-lt"/>
              <a:ea typeface="+mn-ea"/>
              <a:cs typeface="+mn-cs"/>
            </a:rPr>
            <a:t>　今後、分子は増加が続き、分母は横ばいか減少傾向になり、将来負担比率は悪化</a:t>
          </a:r>
          <a:r>
            <a:rPr kumimoji="1" lang="ja-JP" altLang="en-US" sz="800">
              <a:solidFill>
                <a:schemeClr val="dk1"/>
              </a:solidFill>
              <a:effectLst/>
              <a:latin typeface="+mn-lt"/>
              <a:ea typeface="+mn-ea"/>
              <a:cs typeface="+mn-cs"/>
            </a:rPr>
            <a:t>する</a:t>
          </a:r>
          <a:r>
            <a:rPr kumimoji="1" lang="ja-JP" altLang="ja-JP" sz="800">
              <a:solidFill>
                <a:schemeClr val="dk1"/>
              </a:solidFill>
              <a:effectLst/>
              <a:latin typeface="+mn-lt"/>
              <a:ea typeface="+mn-ea"/>
              <a:cs typeface="+mn-cs"/>
            </a:rPr>
            <a:t>ことが見込まれるため、交付税措置のある地方債のみ起こすなど、地方債現在高の抑制に努め、財政の健全化を図っていく。</a:t>
          </a:r>
          <a:endParaRPr lang="ja-JP" altLang="ja-JP" sz="8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116755</xdr:rowOff>
    </xdr:from>
    <xdr:to>
      <xdr:col>81</xdr:col>
      <xdr:colOff>44450</xdr:colOff>
      <xdr:row>15</xdr:row>
      <xdr:rowOff>21717</xdr:rowOff>
    </xdr:to>
    <xdr:cxnSp macro="">
      <xdr:nvCxnSpPr>
        <xdr:cNvPr id="438" name="直線コネクタ 437"/>
        <xdr:cNvCxnSpPr/>
      </xdr:nvCxnSpPr>
      <xdr:spPr>
        <a:xfrm flipV="1">
          <a:off x="16179800" y="251705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21717</xdr:rowOff>
    </xdr:from>
    <xdr:to>
      <xdr:col>77</xdr:col>
      <xdr:colOff>44450</xdr:colOff>
      <xdr:row>15</xdr:row>
      <xdr:rowOff>50673</xdr:rowOff>
    </xdr:to>
    <xdr:cxnSp macro="">
      <xdr:nvCxnSpPr>
        <xdr:cNvPr id="441" name="直線コネクタ 440"/>
        <xdr:cNvCxnSpPr/>
      </xdr:nvCxnSpPr>
      <xdr:spPr>
        <a:xfrm flipV="1">
          <a:off x="15290800" y="259346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50673</xdr:rowOff>
    </xdr:from>
    <xdr:to>
      <xdr:col>72</xdr:col>
      <xdr:colOff>203200</xdr:colOff>
      <xdr:row>15</xdr:row>
      <xdr:rowOff>57912</xdr:rowOff>
    </xdr:to>
    <xdr:cxnSp macro="">
      <xdr:nvCxnSpPr>
        <xdr:cNvPr id="444" name="直線コネクタ 443"/>
        <xdr:cNvCxnSpPr/>
      </xdr:nvCxnSpPr>
      <xdr:spPr>
        <a:xfrm flipV="1">
          <a:off x="14401800" y="262242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57912</xdr:rowOff>
    </xdr:from>
    <xdr:to>
      <xdr:col>68</xdr:col>
      <xdr:colOff>152400</xdr:colOff>
      <xdr:row>15</xdr:row>
      <xdr:rowOff>69977</xdr:rowOff>
    </xdr:to>
    <xdr:cxnSp macro="">
      <xdr:nvCxnSpPr>
        <xdr:cNvPr id="447" name="直線コネクタ 446"/>
        <xdr:cNvCxnSpPr/>
      </xdr:nvCxnSpPr>
      <xdr:spPr>
        <a:xfrm flipV="1">
          <a:off x="13512800" y="26296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65955</xdr:rowOff>
    </xdr:from>
    <xdr:to>
      <xdr:col>81</xdr:col>
      <xdr:colOff>95250</xdr:colOff>
      <xdr:row>14</xdr:row>
      <xdr:rowOff>167555</xdr:rowOff>
    </xdr:to>
    <xdr:sp macro="" textlink="">
      <xdr:nvSpPr>
        <xdr:cNvPr id="457" name="楕円 456"/>
        <xdr:cNvSpPr/>
      </xdr:nvSpPr>
      <xdr:spPr>
        <a:xfrm>
          <a:off x="169672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82482</xdr:rowOff>
    </xdr:from>
    <xdr:ext cx="762000" cy="259045"/>
    <xdr:sp macro="" textlink="">
      <xdr:nvSpPr>
        <xdr:cNvPr id="458" name="将来負担の状況該当値テキスト"/>
        <xdr:cNvSpPr txBox="1"/>
      </xdr:nvSpPr>
      <xdr:spPr>
        <a:xfrm>
          <a:off x="17106900" y="231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142367</xdr:rowOff>
    </xdr:from>
    <xdr:to>
      <xdr:col>77</xdr:col>
      <xdr:colOff>95250</xdr:colOff>
      <xdr:row>15</xdr:row>
      <xdr:rowOff>72517</xdr:rowOff>
    </xdr:to>
    <xdr:sp macro="" textlink="">
      <xdr:nvSpPr>
        <xdr:cNvPr id="459" name="楕円 458"/>
        <xdr:cNvSpPr/>
      </xdr:nvSpPr>
      <xdr:spPr>
        <a:xfrm>
          <a:off x="16129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57294</xdr:rowOff>
    </xdr:from>
    <xdr:ext cx="736600" cy="259045"/>
    <xdr:sp macro="" textlink="">
      <xdr:nvSpPr>
        <xdr:cNvPr id="460" name="テキスト ボックス 459"/>
        <xdr:cNvSpPr txBox="1"/>
      </xdr:nvSpPr>
      <xdr:spPr>
        <a:xfrm>
          <a:off x="15798800" y="262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61" name="楕円 460"/>
        <xdr:cNvSpPr/>
      </xdr:nvSpPr>
      <xdr:spPr>
        <a:xfrm>
          <a:off x="15240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62" name="テキスト ボックス 461"/>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7112</xdr:rowOff>
    </xdr:from>
    <xdr:to>
      <xdr:col>68</xdr:col>
      <xdr:colOff>203200</xdr:colOff>
      <xdr:row>15</xdr:row>
      <xdr:rowOff>108712</xdr:rowOff>
    </xdr:to>
    <xdr:sp macro="" textlink="">
      <xdr:nvSpPr>
        <xdr:cNvPr id="463" name="楕円 462"/>
        <xdr:cNvSpPr/>
      </xdr:nvSpPr>
      <xdr:spPr>
        <a:xfrm>
          <a:off x="14351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93489</xdr:rowOff>
    </xdr:from>
    <xdr:ext cx="762000" cy="259045"/>
    <xdr:sp macro="" textlink="">
      <xdr:nvSpPr>
        <xdr:cNvPr id="464" name="テキスト ボックス 463"/>
        <xdr:cNvSpPr txBox="1"/>
      </xdr:nvSpPr>
      <xdr:spPr>
        <a:xfrm>
          <a:off x="14020800" y="26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19177</xdr:rowOff>
    </xdr:from>
    <xdr:to>
      <xdr:col>64</xdr:col>
      <xdr:colOff>152400</xdr:colOff>
      <xdr:row>15</xdr:row>
      <xdr:rowOff>120777</xdr:rowOff>
    </xdr:to>
    <xdr:sp macro="" textlink="">
      <xdr:nvSpPr>
        <xdr:cNvPr id="465" name="楕円 464"/>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105554</xdr:rowOff>
    </xdr:from>
    <xdr:ext cx="762000" cy="259045"/>
    <xdr:sp macro="" textlink="">
      <xdr:nvSpPr>
        <xdr:cNvPr id="466" name="テキスト ボックス 465"/>
        <xdr:cNvSpPr txBox="1"/>
      </xdr:nvSpPr>
      <xdr:spPr>
        <a:xfrm>
          <a:off x="13131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人件費に係る経常収支比率は前年度比＋</a:t>
          </a:r>
          <a:r>
            <a:rPr kumimoji="1" lang="en-US" altLang="ja-JP" sz="1200">
              <a:latin typeface="游ゴシック" panose="020B0400000000000000" pitchFamily="50" charset="-128"/>
              <a:ea typeface="游ゴシック" panose="020B0400000000000000" pitchFamily="50" charset="-128"/>
            </a:rPr>
            <a:t>1.2</a:t>
          </a:r>
          <a:r>
            <a:rPr kumimoji="1" lang="ja-JP" altLang="en-US" sz="1200">
              <a:latin typeface="游ゴシック" panose="020B0400000000000000" pitchFamily="50" charset="-128"/>
              <a:ea typeface="游ゴシック" panose="020B0400000000000000" pitchFamily="50" charset="-128"/>
            </a:rPr>
            <a:t>％となった。会計年度任用職員制度の開始により、経常経費充当一般財源等が増となったためと考えられる。</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数値は増となっているが、類似団体比では伸びは抑えられている。定員適正化計画に基づき、経常収支比率（人件費）の抑制に努める。</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136144</xdr:rowOff>
    </xdr:from>
    <xdr:to>
      <xdr:col>24</xdr:col>
      <xdr:colOff>25400</xdr:colOff>
      <xdr:row>35</xdr:row>
      <xdr:rowOff>74422</xdr:rowOff>
    </xdr:to>
    <xdr:cxnSp macro="">
      <xdr:nvCxnSpPr>
        <xdr:cNvPr id="64" name="直線コネクタ 63"/>
        <xdr:cNvCxnSpPr/>
      </xdr:nvCxnSpPr>
      <xdr:spPr>
        <a:xfrm>
          <a:off x="3987800" y="59654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136144</xdr:rowOff>
    </xdr:from>
    <xdr:to>
      <xdr:col>19</xdr:col>
      <xdr:colOff>187325</xdr:colOff>
      <xdr:row>35</xdr:row>
      <xdr:rowOff>110998</xdr:rowOff>
    </xdr:to>
    <xdr:cxnSp macro="">
      <xdr:nvCxnSpPr>
        <xdr:cNvPr id="67" name="直線コネクタ 66"/>
        <xdr:cNvCxnSpPr/>
      </xdr:nvCxnSpPr>
      <xdr:spPr>
        <a:xfrm flipV="1">
          <a:off x="3098800" y="59654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36</xdr:row>
      <xdr:rowOff>3556</xdr:rowOff>
    </xdr:to>
    <xdr:cxnSp macro="">
      <xdr:nvCxnSpPr>
        <xdr:cNvPr id="70" name="直線コネクタ 69"/>
        <xdr:cNvCxnSpPr/>
      </xdr:nvCxnSpPr>
      <xdr:spPr>
        <a:xfrm flipV="1">
          <a:off x="2209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94996</xdr:rowOff>
    </xdr:to>
    <xdr:cxnSp macro="">
      <xdr:nvCxnSpPr>
        <xdr:cNvPr id="73" name="直線コネクタ 72"/>
        <xdr:cNvCxnSpPr/>
      </xdr:nvCxnSpPr>
      <xdr:spPr>
        <a:xfrm flipV="1">
          <a:off x="1320800" y="6175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85344</xdr:rowOff>
    </xdr:from>
    <xdr:to>
      <xdr:col>20</xdr:col>
      <xdr:colOff>38100</xdr:colOff>
      <xdr:row>35</xdr:row>
      <xdr:rowOff>15494</xdr:rowOff>
    </xdr:to>
    <xdr:sp macro="" textlink="">
      <xdr:nvSpPr>
        <xdr:cNvPr id="85" name="楕円 84"/>
        <xdr:cNvSpPr/>
      </xdr:nvSpPr>
      <xdr:spPr>
        <a:xfrm>
          <a:off x="3937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25671</xdr:rowOff>
    </xdr:from>
    <xdr:ext cx="736600" cy="259045"/>
    <xdr:sp macro="" textlink="">
      <xdr:nvSpPr>
        <xdr:cNvPr id="86" name="テキスト ボックス 85"/>
        <xdr:cNvSpPr txBox="1"/>
      </xdr:nvSpPr>
      <xdr:spPr>
        <a:xfrm>
          <a:off x="3606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146575</xdr:rowOff>
    </xdr:from>
    <xdr:ext cx="762000" cy="259045"/>
    <xdr:sp macro="" textlink="">
      <xdr:nvSpPr>
        <xdr:cNvPr id="88" name="テキスト ボックス 87"/>
        <xdr:cNvSpPr txBox="1"/>
      </xdr:nvSpPr>
      <xdr:spPr>
        <a:xfrm>
          <a:off x="2717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39133</xdr:rowOff>
    </xdr:from>
    <xdr:ext cx="762000" cy="259045"/>
    <xdr:sp macro="" textlink="">
      <xdr:nvSpPr>
        <xdr:cNvPr id="90" name="テキスト ボックス 89"/>
        <xdr:cNvSpPr txBox="1"/>
      </xdr:nvSpPr>
      <xdr:spPr>
        <a:xfrm>
          <a:off x="1828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92" name="テキスト ボックス 91"/>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物件費に係る経常収支比率は前年度と同値となったが、類似団体平均は減となっている。</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効率的に事務事業を執行し、経費の節減に努める。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20320</xdr:rowOff>
    </xdr:to>
    <xdr:cxnSp macro="">
      <xdr:nvCxnSpPr>
        <xdr:cNvPr id="125" name="直線コネクタ 124"/>
        <xdr:cNvCxnSpPr/>
      </xdr:nvCxnSpPr>
      <xdr:spPr>
        <a:xfrm>
          <a:off x="15671800" y="3106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35560</xdr:rowOff>
    </xdr:to>
    <xdr:cxnSp macro="">
      <xdr:nvCxnSpPr>
        <xdr:cNvPr id="128" name="直線コネクタ 127"/>
        <xdr:cNvCxnSpPr/>
      </xdr:nvCxnSpPr>
      <xdr:spPr>
        <a:xfrm flipV="1">
          <a:off x="14782800" y="3106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35560</xdr:rowOff>
    </xdr:to>
    <xdr:cxnSp macro="">
      <xdr:nvCxnSpPr>
        <xdr:cNvPr id="131" name="直線コネクタ 130"/>
        <xdr:cNvCxnSpPr/>
      </xdr:nvCxnSpPr>
      <xdr:spPr>
        <a:xfrm>
          <a:off x="13893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138430</xdr:rowOff>
    </xdr:to>
    <xdr:cxnSp macro="">
      <xdr:nvCxnSpPr>
        <xdr:cNvPr id="134" name="直線コネクタ 133"/>
        <xdr:cNvCxnSpPr/>
      </xdr:nvCxnSpPr>
      <xdr:spPr>
        <a:xfrm>
          <a:off x="13004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4" name="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46" name="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81297</xdr:rowOff>
    </xdr:from>
    <xdr:ext cx="736600" cy="259045"/>
    <xdr:sp macro="" textlink="">
      <xdr:nvSpPr>
        <xdr:cNvPr id="147" name="テキスト ボックス 146"/>
        <xdr:cNvSpPr txBox="1"/>
      </xdr:nvSpPr>
      <xdr:spPr>
        <a:xfrm>
          <a:off x="15290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0" name="楕円 149"/>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27957</xdr:rowOff>
    </xdr:from>
    <xdr:ext cx="762000" cy="259045"/>
    <xdr:sp macro="" textlink="">
      <xdr:nvSpPr>
        <xdr:cNvPr id="151" name="テキスト ボックス 150"/>
        <xdr:cNvSpPr txBox="1"/>
      </xdr:nvSpPr>
      <xdr:spPr>
        <a:xfrm>
          <a:off x="13512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3" name="テキスト ボックス 152"/>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扶助費に係る経常収支比率は前年度比△</a:t>
          </a:r>
          <a:r>
            <a:rPr kumimoji="1" lang="en-US" altLang="ja-JP" sz="1200">
              <a:latin typeface="游ゴシック" panose="020B0400000000000000" pitchFamily="50" charset="-128"/>
              <a:ea typeface="游ゴシック" panose="020B0400000000000000" pitchFamily="50" charset="-128"/>
            </a:rPr>
            <a:t>0.6</a:t>
          </a:r>
          <a:r>
            <a:rPr kumimoji="1" lang="ja-JP" altLang="en-US" sz="1200">
              <a:latin typeface="游ゴシック" panose="020B0400000000000000" pitchFamily="50" charset="-128"/>
              <a:ea typeface="游ゴシック" panose="020B0400000000000000" pitchFamily="50" charset="-128"/>
            </a:rPr>
            <a:t>％となった。扶助費は増加しているが、幼児教育・保育無償化の影響により施設型給付費に係る国庫・県支出金が</a:t>
          </a:r>
          <a:r>
            <a:rPr kumimoji="1" lang="en-US" altLang="ja-JP" sz="1200">
              <a:latin typeface="游ゴシック" panose="020B0400000000000000" pitchFamily="50" charset="-128"/>
              <a:ea typeface="游ゴシック" panose="020B0400000000000000" pitchFamily="50" charset="-128"/>
            </a:rPr>
            <a:t>+146,338</a:t>
          </a:r>
          <a:r>
            <a:rPr kumimoji="1" lang="ja-JP" altLang="en-US" sz="1200">
              <a:latin typeface="游ゴシック" panose="020B0400000000000000" pitchFamily="50" charset="-128"/>
              <a:ea typeface="游ゴシック" panose="020B0400000000000000" pitchFamily="50" charset="-128"/>
            </a:rPr>
            <a:t>千円となり、一般財源が△</a:t>
          </a:r>
          <a:r>
            <a:rPr kumimoji="1" lang="en-US" altLang="ja-JP" sz="1200">
              <a:latin typeface="游ゴシック" panose="020B0400000000000000" pitchFamily="50" charset="-128"/>
              <a:ea typeface="游ゴシック" panose="020B0400000000000000" pitchFamily="50" charset="-128"/>
            </a:rPr>
            <a:t>63,652</a:t>
          </a:r>
          <a:r>
            <a:rPr kumimoji="1" lang="ja-JP" altLang="en-US" sz="1200">
              <a:latin typeface="游ゴシック" panose="020B0400000000000000" pitchFamily="50" charset="-128"/>
              <a:ea typeface="游ゴシック" panose="020B0400000000000000" pitchFamily="50" charset="-128"/>
            </a:rPr>
            <a:t>千円となったことで分子が減少した。分母については、地方交付税の増等により、経常一般財源等が</a:t>
          </a:r>
          <a:r>
            <a:rPr kumimoji="1" lang="en-US" altLang="ja-JP" sz="1200">
              <a:latin typeface="游ゴシック" panose="020B0400000000000000" pitchFamily="50" charset="-128"/>
              <a:ea typeface="游ゴシック" panose="020B0400000000000000" pitchFamily="50" charset="-128"/>
            </a:rPr>
            <a:t>+312,563</a:t>
          </a:r>
          <a:r>
            <a:rPr kumimoji="1" lang="ja-JP" altLang="en-US" sz="1200">
              <a:latin typeface="游ゴシック" panose="020B0400000000000000" pitchFamily="50" charset="-128"/>
              <a:ea typeface="游ゴシック" panose="020B0400000000000000" pitchFamily="50" charset="-128"/>
            </a:rPr>
            <a:t>千円となったため増加した。</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80735</xdr:rowOff>
    </xdr:to>
    <xdr:cxnSp macro="">
      <xdr:nvCxnSpPr>
        <xdr:cNvPr id="188" name="直線コネクタ 187"/>
        <xdr:cNvCxnSpPr/>
      </xdr:nvCxnSpPr>
      <xdr:spPr>
        <a:xfrm flipV="1">
          <a:off x="3987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80735</xdr:rowOff>
    </xdr:to>
    <xdr:cxnSp macro="">
      <xdr:nvCxnSpPr>
        <xdr:cNvPr id="191" name="直線コネクタ 190"/>
        <xdr:cNvCxnSpPr/>
      </xdr:nvCxnSpPr>
      <xdr:spPr>
        <a:xfrm>
          <a:off x="3098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132443</xdr:rowOff>
    </xdr:to>
    <xdr:cxnSp macro="">
      <xdr:nvCxnSpPr>
        <xdr:cNvPr id="194" name="直線コネクタ 193"/>
        <xdr:cNvCxnSpPr/>
      </xdr:nvCxnSpPr>
      <xdr:spPr>
        <a:xfrm>
          <a:off x="2209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88900</xdr:rowOff>
    </xdr:to>
    <xdr:cxnSp macro="">
      <xdr:nvCxnSpPr>
        <xdr:cNvPr id="197" name="直線コネクタ 196"/>
        <xdr:cNvCxnSpPr/>
      </xdr:nvCxnSpPr>
      <xdr:spPr>
        <a:xfrm>
          <a:off x="1320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16" name="テキスト ボックス 215"/>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その他経費</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経常収支比率は前年度比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り、</a:t>
          </a:r>
          <a:r>
            <a:rPr kumimoji="1" lang="ja-JP" altLang="en-US" sz="1100">
              <a:solidFill>
                <a:schemeClr val="dk1"/>
              </a:solidFill>
              <a:effectLst/>
              <a:latin typeface="+mn-lt"/>
              <a:ea typeface="+mn-ea"/>
              <a:cs typeface="+mn-cs"/>
            </a:rPr>
            <a:t>ほぼ横ばい</a:t>
          </a:r>
          <a:r>
            <a:rPr kumimoji="1" lang="ja-JP" altLang="ja-JP" sz="1100">
              <a:solidFill>
                <a:schemeClr val="dk1"/>
              </a:solidFill>
              <a:effectLst/>
              <a:latin typeface="+mn-lt"/>
              <a:ea typeface="+mn-ea"/>
              <a:cs typeface="+mn-cs"/>
            </a:rPr>
            <a:t>となった。今後、公共施設の老朽化に伴い施設修繕費の増や、少子高齢化に伴い国民健康保険特別会計、介護保険特別会計及び後期高齢者医療特別会計に係る繰出金の増額が見込まれるため、施設については公共施設等総合管理計画に基づく適正管理に努め、繰出金については特別会計の経営改善を徹底するなど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117475</xdr:rowOff>
    </xdr:from>
    <xdr:to>
      <xdr:col>82</xdr:col>
      <xdr:colOff>107950</xdr:colOff>
      <xdr:row>54</xdr:row>
      <xdr:rowOff>127000</xdr:rowOff>
    </xdr:to>
    <xdr:cxnSp macro="">
      <xdr:nvCxnSpPr>
        <xdr:cNvPr id="253" name="直線コネクタ 252"/>
        <xdr:cNvCxnSpPr/>
      </xdr:nvCxnSpPr>
      <xdr:spPr>
        <a:xfrm flipV="1">
          <a:off x="15671800" y="9375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155575</xdr:rowOff>
    </xdr:to>
    <xdr:cxnSp macro="">
      <xdr:nvCxnSpPr>
        <xdr:cNvPr id="256" name="直線コネクタ 255"/>
        <xdr:cNvCxnSpPr/>
      </xdr:nvCxnSpPr>
      <xdr:spPr>
        <a:xfrm flipV="1">
          <a:off x="14782800" y="9385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54</xdr:row>
      <xdr:rowOff>155575</xdr:rowOff>
    </xdr:to>
    <xdr:cxnSp macro="">
      <xdr:nvCxnSpPr>
        <xdr:cNvPr id="259" name="直線コネクタ 258"/>
        <xdr:cNvCxnSpPr/>
      </xdr:nvCxnSpPr>
      <xdr:spPr>
        <a:xfrm>
          <a:off x="13893800" y="9404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56</xdr:row>
      <xdr:rowOff>12700</xdr:rowOff>
    </xdr:to>
    <xdr:cxnSp macro="">
      <xdr:nvCxnSpPr>
        <xdr:cNvPr id="262" name="直線コネクタ 261"/>
        <xdr:cNvCxnSpPr/>
      </xdr:nvCxnSpPr>
      <xdr:spPr>
        <a:xfrm flipV="1">
          <a:off x="13004800" y="9404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66675</xdr:rowOff>
    </xdr:from>
    <xdr:to>
      <xdr:col>82</xdr:col>
      <xdr:colOff>158750</xdr:colOff>
      <xdr:row>54</xdr:row>
      <xdr:rowOff>168275</xdr:rowOff>
    </xdr:to>
    <xdr:sp macro="" textlink="">
      <xdr:nvSpPr>
        <xdr:cNvPr id="272" name="楕円 271"/>
        <xdr:cNvSpPr/>
      </xdr:nvSpPr>
      <xdr:spPr>
        <a:xfrm>
          <a:off x="164592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83202</xdr:rowOff>
    </xdr:from>
    <xdr:ext cx="762000" cy="259045"/>
    <xdr:sp macro="" textlink="">
      <xdr:nvSpPr>
        <xdr:cNvPr id="273" name="その他該当値テキスト"/>
        <xdr:cNvSpPr txBox="1"/>
      </xdr:nvSpPr>
      <xdr:spPr>
        <a:xfrm>
          <a:off x="165989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4" name="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6" name="楕円 275"/>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45102</xdr:rowOff>
    </xdr:from>
    <xdr:ext cx="762000" cy="259045"/>
    <xdr:sp macro="" textlink="">
      <xdr:nvSpPr>
        <xdr:cNvPr id="277" name="テキスト ボックス 276"/>
        <xdr:cNvSpPr txBox="1"/>
      </xdr:nvSpPr>
      <xdr:spPr>
        <a:xfrm>
          <a:off x="14401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78" name="楕円 277"/>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79" name="テキスト ボックス 278"/>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補助費等の経常収支比率は前年度比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％となったが、類似団体平均</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引き続き上回る結果となった。</a:t>
          </a:r>
          <a:r>
            <a:rPr kumimoji="1" lang="ja-JP" altLang="en-US" sz="1100">
              <a:solidFill>
                <a:schemeClr val="dk1"/>
              </a:solidFill>
              <a:effectLst/>
              <a:latin typeface="+mn-lt"/>
              <a:ea typeface="+mn-ea"/>
              <a:cs typeface="+mn-cs"/>
            </a:rPr>
            <a:t>経常経費充当一般財源等（補助費等）は</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百万円となっているが、経常一般財源等が地方交付税等の増により増となったため、経常収支比率（補助費等）が減となったと考えられる</a:t>
          </a:r>
          <a:r>
            <a:rPr kumimoji="1" lang="ja-JP" altLang="ja-JP" sz="1100">
              <a:solidFill>
                <a:schemeClr val="dk1"/>
              </a:solidFill>
              <a:effectLst/>
              <a:latin typeface="+mn-lt"/>
              <a:ea typeface="+mn-ea"/>
              <a:cs typeface="+mn-cs"/>
            </a:rPr>
            <a:t>。今後も「投資財政計画」等に基づき、企業会計の経営改善を徹底する等、削減に努めていく。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58420</xdr:rowOff>
    </xdr:to>
    <xdr:cxnSp macro="">
      <xdr:nvCxnSpPr>
        <xdr:cNvPr id="311" name="直線コネクタ 310"/>
        <xdr:cNvCxnSpPr/>
      </xdr:nvCxnSpPr>
      <xdr:spPr>
        <a:xfrm flipV="1">
          <a:off x="15671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131572</xdr:rowOff>
    </xdr:to>
    <xdr:cxnSp macro="">
      <xdr:nvCxnSpPr>
        <xdr:cNvPr id="314" name="直線コネクタ 313"/>
        <xdr:cNvCxnSpPr/>
      </xdr:nvCxnSpPr>
      <xdr:spPr>
        <a:xfrm flipV="1">
          <a:off x="14782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38</xdr:row>
      <xdr:rowOff>131572</xdr:rowOff>
    </xdr:to>
    <xdr:cxnSp macro="">
      <xdr:nvCxnSpPr>
        <xdr:cNvPr id="317" name="直線コネクタ 316"/>
        <xdr:cNvCxnSpPr/>
      </xdr:nvCxnSpPr>
      <xdr:spPr>
        <a:xfrm>
          <a:off x="13893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117856</xdr:rowOff>
    </xdr:to>
    <xdr:cxnSp macro="">
      <xdr:nvCxnSpPr>
        <xdr:cNvPr id="320" name="直線コネクタ 319"/>
        <xdr:cNvCxnSpPr/>
      </xdr:nvCxnSpPr>
      <xdr:spPr>
        <a:xfrm>
          <a:off x="13004800" y="64775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0" name="楕円 329"/>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1"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2" name="楕円 331"/>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3" name="テキスト ボックス 332"/>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34" name="楕円 333"/>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35" name="テキスト ボックス 334"/>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6" name="楕円 335"/>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7" name="テキスト ボックス 336"/>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8" name="楕円 337"/>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9" name="テキスト ボックス 338"/>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経常収支比率は前年度比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％となった。大型投資事業での地方債償還額がピークを過ぎたこと、利率見直しにより利率も下がっていること等により元利償還金等は減少傾向にあるが、近年実施した</a:t>
          </a:r>
          <a:r>
            <a:rPr kumimoji="1" lang="ja-JP" altLang="en-US" sz="1100">
              <a:solidFill>
                <a:schemeClr val="dk1"/>
              </a:solidFill>
              <a:effectLst/>
              <a:latin typeface="+mn-lt"/>
              <a:ea typeface="+mn-ea"/>
              <a:cs typeface="+mn-cs"/>
            </a:rPr>
            <a:t>小中</a:t>
          </a:r>
          <a:r>
            <a:rPr kumimoji="1" lang="ja-JP" altLang="ja-JP" sz="1100">
              <a:solidFill>
                <a:schemeClr val="dk1"/>
              </a:solidFill>
              <a:effectLst/>
              <a:latin typeface="+mn-lt"/>
              <a:ea typeface="+mn-ea"/>
              <a:cs typeface="+mn-cs"/>
            </a:rPr>
            <a:t>学校空調</a:t>
          </a:r>
          <a:r>
            <a:rPr kumimoji="1" lang="ja-JP" altLang="en-US" sz="1100">
              <a:solidFill>
                <a:schemeClr val="dk1"/>
              </a:solidFill>
              <a:effectLst/>
              <a:latin typeface="+mn-lt"/>
              <a:ea typeface="+mn-ea"/>
              <a:cs typeface="+mn-cs"/>
            </a:rPr>
            <a:t>機</a:t>
          </a:r>
          <a:r>
            <a:rPr kumimoji="1" lang="ja-JP" altLang="ja-JP" sz="1100">
              <a:solidFill>
                <a:schemeClr val="dk1"/>
              </a:solidFill>
              <a:effectLst/>
              <a:latin typeface="+mn-lt"/>
              <a:ea typeface="+mn-ea"/>
              <a:cs typeface="+mn-cs"/>
            </a:rPr>
            <a:t>設置工事等の償還が控えていることにより比率の悪化が見込まれるため、建設地方債（特に</a:t>
          </a:r>
          <a:r>
            <a:rPr kumimoji="1" lang="ja-JP" altLang="en-US" sz="1100">
              <a:solidFill>
                <a:schemeClr val="dk1"/>
              </a:solidFill>
              <a:effectLst/>
              <a:latin typeface="+mn-lt"/>
              <a:ea typeface="+mn-ea"/>
              <a:cs typeface="+mn-cs"/>
            </a:rPr>
            <a:t>交付税措置のない</a:t>
          </a:r>
          <a:r>
            <a:rPr kumimoji="1" lang="ja-JP" altLang="ja-JP" sz="1100">
              <a:solidFill>
                <a:schemeClr val="dk1"/>
              </a:solidFill>
              <a:effectLst/>
              <a:latin typeface="+mn-lt"/>
              <a:ea typeface="+mn-ea"/>
              <a:cs typeface="+mn-cs"/>
            </a:rPr>
            <a:t>地方債）発行額の抑制等により、財政の健全化を図っていく。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62992</xdr:rowOff>
    </xdr:to>
    <xdr:cxnSp macro="">
      <xdr:nvCxnSpPr>
        <xdr:cNvPr id="369" name="直線コネクタ 368"/>
        <xdr:cNvCxnSpPr/>
      </xdr:nvCxnSpPr>
      <xdr:spPr>
        <a:xfrm flipV="1">
          <a:off x="3987800" y="130566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76708</xdr:rowOff>
    </xdr:to>
    <xdr:cxnSp macro="">
      <xdr:nvCxnSpPr>
        <xdr:cNvPr id="372" name="直線コネクタ 371"/>
        <xdr:cNvCxnSpPr/>
      </xdr:nvCxnSpPr>
      <xdr:spPr>
        <a:xfrm flipV="1">
          <a:off x="3098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122428</xdr:rowOff>
    </xdr:to>
    <xdr:cxnSp macro="">
      <xdr:nvCxnSpPr>
        <xdr:cNvPr id="375" name="直線コネクタ 374"/>
        <xdr:cNvCxnSpPr/>
      </xdr:nvCxnSpPr>
      <xdr:spPr>
        <a:xfrm flipV="1">
          <a:off x="2209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140715</xdr:rowOff>
    </xdr:to>
    <xdr:cxnSp macro="">
      <xdr:nvCxnSpPr>
        <xdr:cNvPr id="378" name="直線コネクタ 377"/>
        <xdr:cNvCxnSpPr/>
      </xdr:nvCxnSpPr>
      <xdr:spPr>
        <a:xfrm flipV="1">
          <a:off x="1320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8" name="楕円 387"/>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9"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0" name="楕円 389"/>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1" name="テキスト ボックス 390"/>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2" name="楕円 391"/>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3" name="テキスト ボックス 392"/>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4" name="楕円 393"/>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5" name="テキスト ボックス 394"/>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6" name="楕円 395"/>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7" name="テキスト ボックス 396"/>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公債費以外に係る経常収支比率は前年度と同値となった。類似団体と比較して数値が高い要因は、扶助費と補助費等が高いためであると考えられる。特に、補助費等における、病院会計への繰出金が多額であることが特有の要因であると考えられる。</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58420</xdr:rowOff>
    </xdr:to>
    <xdr:cxnSp macro="">
      <xdr:nvCxnSpPr>
        <xdr:cNvPr id="428" name="直線コネクタ 427"/>
        <xdr:cNvCxnSpPr/>
      </xdr:nvCxnSpPr>
      <xdr:spPr>
        <a:xfrm>
          <a:off x="15671800" y="1343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5842</xdr:rowOff>
    </xdr:to>
    <xdr:cxnSp macro="">
      <xdr:nvCxnSpPr>
        <xdr:cNvPr id="431" name="直線コネクタ 430"/>
        <xdr:cNvCxnSpPr/>
      </xdr:nvCxnSpPr>
      <xdr:spPr>
        <a:xfrm flipV="1">
          <a:off x="14782800" y="134315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5842</xdr:rowOff>
    </xdr:to>
    <xdr:cxnSp macro="">
      <xdr:nvCxnSpPr>
        <xdr:cNvPr id="434" name="直線コネクタ 433"/>
        <xdr:cNvCxnSpPr/>
      </xdr:nvCxnSpPr>
      <xdr:spPr>
        <a:xfrm>
          <a:off x="13893800" y="13504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131572</xdr:rowOff>
    </xdr:to>
    <xdr:cxnSp macro="">
      <xdr:nvCxnSpPr>
        <xdr:cNvPr id="437" name="直線コネクタ 436"/>
        <xdr:cNvCxnSpPr/>
      </xdr:nvCxnSpPr>
      <xdr:spPr>
        <a:xfrm>
          <a:off x="13004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7" name="楕円 44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8"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9" name="楕円 448"/>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0" name="テキスト ボックス 449"/>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1" name="楕円 450"/>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2" name="テキスト ボックス 451"/>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3" name="楕円 452"/>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4" name="テキスト ボックス 453"/>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5" name="楕円 454"/>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6" name="テキスト ボックス 455"/>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107335</xdr:rowOff>
    </xdr:from>
    <xdr:to>
      <xdr:col>29</xdr:col>
      <xdr:colOff>127000</xdr:colOff>
      <xdr:row>17</xdr:row>
      <xdr:rowOff>149430</xdr:rowOff>
    </xdr:to>
    <xdr:cxnSp macro="">
      <xdr:nvCxnSpPr>
        <xdr:cNvPr id="52" name="直線コネクタ 51"/>
        <xdr:cNvCxnSpPr/>
      </xdr:nvCxnSpPr>
      <xdr:spPr bwMode="auto">
        <a:xfrm flipV="1">
          <a:off x="5003800" y="3069610"/>
          <a:ext cx="647700" cy="4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138637</xdr:rowOff>
    </xdr:from>
    <xdr:to>
      <xdr:col>26</xdr:col>
      <xdr:colOff>50800</xdr:colOff>
      <xdr:row>17</xdr:row>
      <xdr:rowOff>149430</xdr:rowOff>
    </xdr:to>
    <xdr:cxnSp macro="">
      <xdr:nvCxnSpPr>
        <xdr:cNvPr id="55" name="直線コネクタ 54"/>
        <xdr:cNvCxnSpPr/>
      </xdr:nvCxnSpPr>
      <xdr:spPr bwMode="auto">
        <a:xfrm>
          <a:off x="4305300" y="3100912"/>
          <a:ext cx="6985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121328</xdr:rowOff>
    </xdr:from>
    <xdr:to>
      <xdr:col>22</xdr:col>
      <xdr:colOff>114300</xdr:colOff>
      <xdr:row>17</xdr:row>
      <xdr:rowOff>138637</xdr:rowOff>
    </xdr:to>
    <xdr:cxnSp macro="">
      <xdr:nvCxnSpPr>
        <xdr:cNvPr id="58" name="直線コネクタ 57"/>
        <xdr:cNvCxnSpPr/>
      </xdr:nvCxnSpPr>
      <xdr:spPr bwMode="auto">
        <a:xfrm>
          <a:off x="3606800" y="3083603"/>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121328</xdr:rowOff>
    </xdr:from>
    <xdr:to>
      <xdr:col>18</xdr:col>
      <xdr:colOff>177800</xdr:colOff>
      <xdr:row>18</xdr:row>
      <xdr:rowOff>24</xdr:rowOff>
    </xdr:to>
    <xdr:cxnSp macro="">
      <xdr:nvCxnSpPr>
        <xdr:cNvPr id="61" name="直線コネクタ 60"/>
        <xdr:cNvCxnSpPr/>
      </xdr:nvCxnSpPr>
      <xdr:spPr bwMode="auto">
        <a:xfrm flipV="1">
          <a:off x="2908300" y="3083603"/>
          <a:ext cx="698500" cy="5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56535</xdr:rowOff>
    </xdr:from>
    <xdr:to>
      <xdr:col>29</xdr:col>
      <xdr:colOff>177800</xdr:colOff>
      <xdr:row>17</xdr:row>
      <xdr:rowOff>158135</xdr:rowOff>
    </xdr:to>
    <xdr:sp macro="" textlink="">
      <xdr:nvSpPr>
        <xdr:cNvPr id="71" name="楕円 70"/>
        <xdr:cNvSpPr/>
      </xdr:nvSpPr>
      <xdr:spPr bwMode="auto">
        <a:xfrm>
          <a:off x="5600700" y="301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28612</xdr:rowOff>
    </xdr:from>
    <xdr:ext cx="762000" cy="259045"/>
    <xdr:sp macro="" textlink="">
      <xdr:nvSpPr>
        <xdr:cNvPr id="72" name="人口1人当たり決算額の推移該当値テキスト130"/>
        <xdr:cNvSpPr txBox="1"/>
      </xdr:nvSpPr>
      <xdr:spPr>
        <a:xfrm>
          <a:off x="5740400" y="299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98630</xdr:rowOff>
    </xdr:from>
    <xdr:to>
      <xdr:col>26</xdr:col>
      <xdr:colOff>101600</xdr:colOff>
      <xdr:row>18</xdr:row>
      <xdr:rowOff>28780</xdr:rowOff>
    </xdr:to>
    <xdr:sp macro="" textlink="">
      <xdr:nvSpPr>
        <xdr:cNvPr id="73" name="楕円 72"/>
        <xdr:cNvSpPr/>
      </xdr:nvSpPr>
      <xdr:spPr bwMode="auto">
        <a:xfrm>
          <a:off x="4953000" y="306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13557</xdr:rowOff>
    </xdr:from>
    <xdr:ext cx="736600" cy="259045"/>
    <xdr:sp macro="" textlink="">
      <xdr:nvSpPr>
        <xdr:cNvPr id="74" name="テキスト ボックス 73"/>
        <xdr:cNvSpPr txBox="1"/>
      </xdr:nvSpPr>
      <xdr:spPr>
        <a:xfrm>
          <a:off x="4622800" y="314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87837</xdr:rowOff>
    </xdr:from>
    <xdr:to>
      <xdr:col>22</xdr:col>
      <xdr:colOff>165100</xdr:colOff>
      <xdr:row>18</xdr:row>
      <xdr:rowOff>17987</xdr:rowOff>
    </xdr:to>
    <xdr:sp macro="" textlink="">
      <xdr:nvSpPr>
        <xdr:cNvPr id="75" name="楕円 74"/>
        <xdr:cNvSpPr/>
      </xdr:nvSpPr>
      <xdr:spPr bwMode="auto">
        <a:xfrm>
          <a:off x="4254500" y="305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2764</xdr:rowOff>
    </xdr:from>
    <xdr:ext cx="762000" cy="259045"/>
    <xdr:sp macro="" textlink="">
      <xdr:nvSpPr>
        <xdr:cNvPr id="76" name="テキスト ボックス 75"/>
        <xdr:cNvSpPr txBox="1"/>
      </xdr:nvSpPr>
      <xdr:spPr>
        <a:xfrm>
          <a:off x="3924300" y="31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70528</xdr:rowOff>
    </xdr:from>
    <xdr:to>
      <xdr:col>19</xdr:col>
      <xdr:colOff>38100</xdr:colOff>
      <xdr:row>18</xdr:row>
      <xdr:rowOff>678</xdr:rowOff>
    </xdr:to>
    <xdr:sp macro="" textlink="">
      <xdr:nvSpPr>
        <xdr:cNvPr id="77" name="楕円 76"/>
        <xdr:cNvSpPr/>
      </xdr:nvSpPr>
      <xdr:spPr bwMode="auto">
        <a:xfrm>
          <a:off x="35560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156905</xdr:rowOff>
    </xdr:from>
    <xdr:ext cx="762000" cy="259045"/>
    <xdr:sp macro="" textlink="">
      <xdr:nvSpPr>
        <xdr:cNvPr id="78" name="テキスト ボックス 77"/>
        <xdr:cNvSpPr txBox="1"/>
      </xdr:nvSpPr>
      <xdr:spPr>
        <a:xfrm>
          <a:off x="3225800" y="31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120674</xdr:rowOff>
    </xdr:from>
    <xdr:to>
      <xdr:col>15</xdr:col>
      <xdr:colOff>101600</xdr:colOff>
      <xdr:row>18</xdr:row>
      <xdr:rowOff>50824</xdr:rowOff>
    </xdr:to>
    <xdr:sp macro="" textlink="">
      <xdr:nvSpPr>
        <xdr:cNvPr id="79" name="楕円 78"/>
        <xdr:cNvSpPr/>
      </xdr:nvSpPr>
      <xdr:spPr bwMode="auto">
        <a:xfrm>
          <a:off x="2857500" y="308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35601</xdr:rowOff>
    </xdr:from>
    <xdr:ext cx="762000" cy="259045"/>
    <xdr:sp macro="" textlink="">
      <xdr:nvSpPr>
        <xdr:cNvPr id="80" name="テキスト ボックス 79"/>
        <xdr:cNvSpPr txBox="1"/>
      </xdr:nvSpPr>
      <xdr:spPr>
        <a:xfrm>
          <a:off x="2527300" y="31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143078</xdr:rowOff>
    </xdr:from>
    <xdr:to>
      <xdr:col>29</xdr:col>
      <xdr:colOff>127000</xdr:colOff>
      <xdr:row>37</xdr:row>
      <xdr:rowOff>144107</xdr:rowOff>
    </xdr:to>
    <xdr:cxnSp macro="">
      <xdr:nvCxnSpPr>
        <xdr:cNvPr id="114" name="直線コネクタ 113"/>
        <xdr:cNvCxnSpPr/>
      </xdr:nvCxnSpPr>
      <xdr:spPr bwMode="auto">
        <a:xfrm flipV="1">
          <a:off x="5003800" y="7267778"/>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144107</xdr:rowOff>
    </xdr:from>
    <xdr:to>
      <xdr:col>26</xdr:col>
      <xdr:colOff>50800</xdr:colOff>
      <xdr:row>37</xdr:row>
      <xdr:rowOff>147879</xdr:rowOff>
    </xdr:to>
    <xdr:cxnSp macro="">
      <xdr:nvCxnSpPr>
        <xdr:cNvPr id="117" name="直線コネクタ 116"/>
        <xdr:cNvCxnSpPr/>
      </xdr:nvCxnSpPr>
      <xdr:spPr bwMode="auto">
        <a:xfrm flipV="1">
          <a:off x="4305300" y="7268807"/>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70726</xdr:rowOff>
    </xdr:from>
    <xdr:to>
      <xdr:col>22</xdr:col>
      <xdr:colOff>114300</xdr:colOff>
      <xdr:row>37</xdr:row>
      <xdr:rowOff>147879</xdr:rowOff>
    </xdr:to>
    <xdr:cxnSp macro="">
      <xdr:nvCxnSpPr>
        <xdr:cNvPr id="120" name="直線コネクタ 119"/>
        <xdr:cNvCxnSpPr/>
      </xdr:nvCxnSpPr>
      <xdr:spPr bwMode="auto">
        <a:xfrm>
          <a:off x="3606800" y="7195426"/>
          <a:ext cx="698500" cy="7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70726</xdr:rowOff>
    </xdr:from>
    <xdr:to>
      <xdr:col>18</xdr:col>
      <xdr:colOff>177800</xdr:colOff>
      <xdr:row>37</xdr:row>
      <xdr:rowOff>72136</xdr:rowOff>
    </xdr:to>
    <xdr:cxnSp macro="">
      <xdr:nvCxnSpPr>
        <xdr:cNvPr id="123" name="直線コネクタ 122"/>
        <xdr:cNvCxnSpPr/>
      </xdr:nvCxnSpPr>
      <xdr:spPr bwMode="auto">
        <a:xfrm flipV="1">
          <a:off x="2908300" y="7195426"/>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92278</xdr:rowOff>
    </xdr:from>
    <xdr:to>
      <xdr:col>29</xdr:col>
      <xdr:colOff>177800</xdr:colOff>
      <xdr:row>37</xdr:row>
      <xdr:rowOff>193878</xdr:rowOff>
    </xdr:to>
    <xdr:sp macro="" textlink="">
      <xdr:nvSpPr>
        <xdr:cNvPr id="133" name="楕円 132"/>
        <xdr:cNvSpPr/>
      </xdr:nvSpPr>
      <xdr:spPr bwMode="auto">
        <a:xfrm>
          <a:off x="5600700" y="721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64355</xdr:rowOff>
    </xdr:from>
    <xdr:ext cx="762000" cy="259045"/>
    <xdr:sp macro="" textlink="">
      <xdr:nvSpPr>
        <xdr:cNvPr id="134" name="人口1人当たり決算額の推移該当値テキスト445"/>
        <xdr:cNvSpPr txBox="1"/>
      </xdr:nvSpPr>
      <xdr:spPr>
        <a:xfrm>
          <a:off x="5740400" y="71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93307</xdr:rowOff>
    </xdr:from>
    <xdr:to>
      <xdr:col>26</xdr:col>
      <xdr:colOff>101600</xdr:colOff>
      <xdr:row>37</xdr:row>
      <xdr:rowOff>194907</xdr:rowOff>
    </xdr:to>
    <xdr:sp macro="" textlink="">
      <xdr:nvSpPr>
        <xdr:cNvPr id="135" name="楕円 134"/>
        <xdr:cNvSpPr/>
      </xdr:nvSpPr>
      <xdr:spPr bwMode="auto">
        <a:xfrm>
          <a:off x="4953000" y="7218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179684</xdr:rowOff>
    </xdr:from>
    <xdr:ext cx="736600" cy="259045"/>
    <xdr:sp macro="" textlink="">
      <xdr:nvSpPr>
        <xdr:cNvPr id="136" name="テキスト ボックス 135"/>
        <xdr:cNvSpPr txBox="1"/>
      </xdr:nvSpPr>
      <xdr:spPr>
        <a:xfrm>
          <a:off x="4622800" y="730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97079</xdr:rowOff>
    </xdr:from>
    <xdr:to>
      <xdr:col>22</xdr:col>
      <xdr:colOff>165100</xdr:colOff>
      <xdr:row>37</xdr:row>
      <xdr:rowOff>198679</xdr:rowOff>
    </xdr:to>
    <xdr:sp macro="" textlink="">
      <xdr:nvSpPr>
        <xdr:cNvPr id="137" name="楕円 136"/>
        <xdr:cNvSpPr/>
      </xdr:nvSpPr>
      <xdr:spPr bwMode="auto">
        <a:xfrm>
          <a:off x="4254500" y="722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183456</xdr:rowOff>
    </xdr:from>
    <xdr:ext cx="762000" cy="259045"/>
    <xdr:sp macro="" textlink="">
      <xdr:nvSpPr>
        <xdr:cNvPr id="138" name="テキスト ボックス 137"/>
        <xdr:cNvSpPr txBox="1"/>
      </xdr:nvSpPr>
      <xdr:spPr>
        <a:xfrm>
          <a:off x="3924300" y="730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19926</xdr:rowOff>
    </xdr:from>
    <xdr:to>
      <xdr:col>19</xdr:col>
      <xdr:colOff>38100</xdr:colOff>
      <xdr:row>37</xdr:row>
      <xdr:rowOff>121526</xdr:rowOff>
    </xdr:to>
    <xdr:sp macro="" textlink="">
      <xdr:nvSpPr>
        <xdr:cNvPr id="139" name="楕円 138"/>
        <xdr:cNvSpPr/>
      </xdr:nvSpPr>
      <xdr:spPr bwMode="auto">
        <a:xfrm>
          <a:off x="3556000" y="714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106303</xdr:rowOff>
    </xdr:from>
    <xdr:ext cx="762000" cy="259045"/>
    <xdr:sp macro="" textlink="">
      <xdr:nvSpPr>
        <xdr:cNvPr id="140" name="テキスト ボックス 139"/>
        <xdr:cNvSpPr txBox="1"/>
      </xdr:nvSpPr>
      <xdr:spPr>
        <a:xfrm>
          <a:off x="3225800" y="72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21336</xdr:rowOff>
    </xdr:from>
    <xdr:to>
      <xdr:col>15</xdr:col>
      <xdr:colOff>101600</xdr:colOff>
      <xdr:row>37</xdr:row>
      <xdr:rowOff>122936</xdr:rowOff>
    </xdr:to>
    <xdr:sp macro="" textlink="">
      <xdr:nvSpPr>
        <xdr:cNvPr id="141" name="楕円 140"/>
        <xdr:cNvSpPr/>
      </xdr:nvSpPr>
      <xdr:spPr bwMode="auto">
        <a:xfrm>
          <a:off x="2857500" y="714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107713</xdr:rowOff>
    </xdr:from>
    <xdr:ext cx="762000" cy="259045"/>
    <xdr:sp macro="" textlink="">
      <xdr:nvSpPr>
        <xdr:cNvPr id="142" name="テキスト ボックス 141"/>
        <xdr:cNvSpPr txBox="1"/>
      </xdr:nvSpPr>
      <xdr:spPr>
        <a:xfrm>
          <a:off x="2527300" y="723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46869</xdr:rowOff>
    </xdr:from>
    <xdr:to>
      <xdr:col>24</xdr:col>
      <xdr:colOff>63500</xdr:colOff>
      <xdr:row>37</xdr:row>
      <xdr:rowOff>124155</xdr:rowOff>
    </xdr:to>
    <xdr:cxnSp macro="">
      <xdr:nvCxnSpPr>
        <xdr:cNvPr id="61" name="直線コネクタ 60"/>
        <xdr:cNvCxnSpPr/>
      </xdr:nvCxnSpPr>
      <xdr:spPr>
        <a:xfrm flipV="1">
          <a:off x="3797300" y="6390519"/>
          <a:ext cx="8382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93466</xdr:rowOff>
    </xdr:from>
    <xdr:to>
      <xdr:col>19</xdr:col>
      <xdr:colOff>177800</xdr:colOff>
      <xdr:row>37</xdr:row>
      <xdr:rowOff>124155</xdr:rowOff>
    </xdr:to>
    <xdr:cxnSp macro="">
      <xdr:nvCxnSpPr>
        <xdr:cNvPr id="64" name="直線コネクタ 63"/>
        <xdr:cNvCxnSpPr/>
      </xdr:nvCxnSpPr>
      <xdr:spPr>
        <a:xfrm>
          <a:off x="2908300" y="6437116"/>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79978</xdr:rowOff>
    </xdr:from>
    <xdr:to>
      <xdr:col>15</xdr:col>
      <xdr:colOff>50800</xdr:colOff>
      <xdr:row>37</xdr:row>
      <xdr:rowOff>93466</xdr:rowOff>
    </xdr:to>
    <xdr:cxnSp macro="">
      <xdr:nvCxnSpPr>
        <xdr:cNvPr id="67" name="直線コネクタ 66"/>
        <xdr:cNvCxnSpPr/>
      </xdr:nvCxnSpPr>
      <xdr:spPr>
        <a:xfrm>
          <a:off x="2019300" y="642362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54318</xdr:rowOff>
    </xdr:from>
    <xdr:to>
      <xdr:col>10</xdr:col>
      <xdr:colOff>114300</xdr:colOff>
      <xdr:row>37</xdr:row>
      <xdr:rowOff>79978</xdr:rowOff>
    </xdr:to>
    <xdr:cxnSp macro="">
      <xdr:nvCxnSpPr>
        <xdr:cNvPr id="70" name="直線コネクタ 69"/>
        <xdr:cNvCxnSpPr/>
      </xdr:nvCxnSpPr>
      <xdr:spPr>
        <a:xfrm>
          <a:off x="1130300" y="6397968"/>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167519</xdr:rowOff>
    </xdr:from>
    <xdr:to>
      <xdr:col>24</xdr:col>
      <xdr:colOff>114300</xdr:colOff>
      <xdr:row>37</xdr:row>
      <xdr:rowOff>97669</xdr:rowOff>
    </xdr:to>
    <xdr:sp macro="" textlink="">
      <xdr:nvSpPr>
        <xdr:cNvPr id="80" name="楕円 79"/>
        <xdr:cNvSpPr/>
      </xdr:nvSpPr>
      <xdr:spPr>
        <a:xfrm>
          <a:off x="4584700" y="63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145946</xdr:rowOff>
    </xdr:from>
    <xdr:ext cx="534377" cy="259045"/>
    <xdr:sp macro="" textlink="">
      <xdr:nvSpPr>
        <xdr:cNvPr id="81" name="人件費該当値テキスト"/>
        <xdr:cNvSpPr txBox="1"/>
      </xdr:nvSpPr>
      <xdr:spPr>
        <a:xfrm>
          <a:off x="4686300" y="63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73355</xdr:rowOff>
    </xdr:from>
    <xdr:to>
      <xdr:col>20</xdr:col>
      <xdr:colOff>38100</xdr:colOff>
      <xdr:row>38</xdr:row>
      <xdr:rowOff>3505</xdr:rowOff>
    </xdr:to>
    <xdr:sp macro="" textlink="">
      <xdr:nvSpPr>
        <xdr:cNvPr id="82" name="楕円 81"/>
        <xdr:cNvSpPr/>
      </xdr:nvSpPr>
      <xdr:spPr>
        <a:xfrm>
          <a:off x="37465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166082</xdr:rowOff>
    </xdr:from>
    <xdr:ext cx="534377" cy="259045"/>
    <xdr:sp macro="" textlink="">
      <xdr:nvSpPr>
        <xdr:cNvPr id="83" name="テキスト ボックス 82"/>
        <xdr:cNvSpPr txBox="1"/>
      </xdr:nvSpPr>
      <xdr:spPr>
        <a:xfrm>
          <a:off x="3530111" y="6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42666</xdr:rowOff>
    </xdr:from>
    <xdr:to>
      <xdr:col>15</xdr:col>
      <xdr:colOff>101600</xdr:colOff>
      <xdr:row>37</xdr:row>
      <xdr:rowOff>144266</xdr:rowOff>
    </xdr:to>
    <xdr:sp macro="" textlink="">
      <xdr:nvSpPr>
        <xdr:cNvPr id="84" name="楕円 83"/>
        <xdr:cNvSpPr/>
      </xdr:nvSpPr>
      <xdr:spPr>
        <a:xfrm>
          <a:off x="2857500" y="63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135393</xdr:rowOff>
    </xdr:from>
    <xdr:ext cx="534377" cy="259045"/>
    <xdr:sp macro="" textlink="">
      <xdr:nvSpPr>
        <xdr:cNvPr id="85" name="テキスト ボックス 84"/>
        <xdr:cNvSpPr txBox="1"/>
      </xdr:nvSpPr>
      <xdr:spPr>
        <a:xfrm>
          <a:off x="2641111" y="64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29178</xdr:rowOff>
    </xdr:from>
    <xdr:to>
      <xdr:col>10</xdr:col>
      <xdr:colOff>165100</xdr:colOff>
      <xdr:row>37</xdr:row>
      <xdr:rowOff>130778</xdr:rowOff>
    </xdr:to>
    <xdr:sp macro="" textlink="">
      <xdr:nvSpPr>
        <xdr:cNvPr id="86" name="楕円 85"/>
        <xdr:cNvSpPr/>
      </xdr:nvSpPr>
      <xdr:spPr>
        <a:xfrm>
          <a:off x="1968500" y="63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121905</xdr:rowOff>
    </xdr:from>
    <xdr:ext cx="534377" cy="259045"/>
    <xdr:sp macro="" textlink="">
      <xdr:nvSpPr>
        <xdr:cNvPr id="87" name="テキスト ボックス 86"/>
        <xdr:cNvSpPr txBox="1"/>
      </xdr:nvSpPr>
      <xdr:spPr>
        <a:xfrm>
          <a:off x="1752111" y="64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3518</xdr:rowOff>
    </xdr:from>
    <xdr:to>
      <xdr:col>6</xdr:col>
      <xdr:colOff>38100</xdr:colOff>
      <xdr:row>37</xdr:row>
      <xdr:rowOff>105118</xdr:rowOff>
    </xdr:to>
    <xdr:sp macro="" textlink="">
      <xdr:nvSpPr>
        <xdr:cNvPr id="88" name="楕円 87"/>
        <xdr:cNvSpPr/>
      </xdr:nvSpPr>
      <xdr:spPr>
        <a:xfrm>
          <a:off x="1079500" y="63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96245</xdr:rowOff>
    </xdr:from>
    <xdr:ext cx="534377" cy="259045"/>
    <xdr:sp macro="" textlink="">
      <xdr:nvSpPr>
        <xdr:cNvPr id="89" name="テキスト ボックス 88"/>
        <xdr:cNvSpPr txBox="1"/>
      </xdr:nvSpPr>
      <xdr:spPr>
        <a:xfrm>
          <a:off x="863111" y="64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89856</xdr:rowOff>
    </xdr:from>
    <xdr:to>
      <xdr:col>24</xdr:col>
      <xdr:colOff>63500</xdr:colOff>
      <xdr:row>58</xdr:row>
      <xdr:rowOff>166346</xdr:rowOff>
    </xdr:to>
    <xdr:cxnSp macro="">
      <xdr:nvCxnSpPr>
        <xdr:cNvPr id="117" name="直線コネクタ 116"/>
        <xdr:cNvCxnSpPr/>
      </xdr:nvCxnSpPr>
      <xdr:spPr>
        <a:xfrm flipV="1">
          <a:off x="3797300" y="10033956"/>
          <a:ext cx="8382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166346</xdr:rowOff>
    </xdr:from>
    <xdr:to>
      <xdr:col>19</xdr:col>
      <xdr:colOff>177800</xdr:colOff>
      <xdr:row>59</xdr:row>
      <xdr:rowOff>4652</xdr:rowOff>
    </xdr:to>
    <xdr:cxnSp macro="">
      <xdr:nvCxnSpPr>
        <xdr:cNvPr id="120" name="直線コネクタ 119"/>
        <xdr:cNvCxnSpPr/>
      </xdr:nvCxnSpPr>
      <xdr:spPr>
        <a:xfrm flipV="1">
          <a:off x="2908300" y="10110446"/>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149411</xdr:rowOff>
    </xdr:from>
    <xdr:to>
      <xdr:col>15</xdr:col>
      <xdr:colOff>50800</xdr:colOff>
      <xdr:row>59</xdr:row>
      <xdr:rowOff>4652</xdr:rowOff>
    </xdr:to>
    <xdr:cxnSp macro="">
      <xdr:nvCxnSpPr>
        <xdr:cNvPr id="123" name="直線コネクタ 122"/>
        <xdr:cNvCxnSpPr/>
      </xdr:nvCxnSpPr>
      <xdr:spPr>
        <a:xfrm>
          <a:off x="2019300" y="10093511"/>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149411</xdr:rowOff>
    </xdr:from>
    <xdr:to>
      <xdr:col>10</xdr:col>
      <xdr:colOff>114300</xdr:colOff>
      <xdr:row>58</xdr:row>
      <xdr:rowOff>168796</xdr:rowOff>
    </xdr:to>
    <xdr:cxnSp macro="">
      <xdr:nvCxnSpPr>
        <xdr:cNvPr id="126" name="直線コネクタ 125"/>
        <xdr:cNvCxnSpPr/>
      </xdr:nvCxnSpPr>
      <xdr:spPr>
        <a:xfrm flipV="1">
          <a:off x="1130300" y="10093511"/>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39056</xdr:rowOff>
    </xdr:from>
    <xdr:to>
      <xdr:col>24</xdr:col>
      <xdr:colOff>114300</xdr:colOff>
      <xdr:row>58</xdr:row>
      <xdr:rowOff>140656</xdr:rowOff>
    </xdr:to>
    <xdr:sp macro="" textlink="">
      <xdr:nvSpPr>
        <xdr:cNvPr id="136" name="楕円 135"/>
        <xdr:cNvSpPr/>
      </xdr:nvSpPr>
      <xdr:spPr>
        <a:xfrm>
          <a:off x="4584700" y="99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17483</xdr:rowOff>
    </xdr:from>
    <xdr:ext cx="534377" cy="259045"/>
    <xdr:sp macro="" textlink="">
      <xdr:nvSpPr>
        <xdr:cNvPr id="137" name="物件費該当値テキスト"/>
        <xdr:cNvSpPr txBox="1"/>
      </xdr:nvSpPr>
      <xdr:spPr>
        <a:xfrm>
          <a:off x="4686300" y="996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115546</xdr:rowOff>
    </xdr:from>
    <xdr:to>
      <xdr:col>20</xdr:col>
      <xdr:colOff>38100</xdr:colOff>
      <xdr:row>59</xdr:row>
      <xdr:rowOff>45696</xdr:rowOff>
    </xdr:to>
    <xdr:sp macro="" textlink="">
      <xdr:nvSpPr>
        <xdr:cNvPr id="138" name="楕円 137"/>
        <xdr:cNvSpPr/>
      </xdr:nvSpPr>
      <xdr:spPr>
        <a:xfrm>
          <a:off x="3746500" y="100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36823</xdr:rowOff>
    </xdr:from>
    <xdr:ext cx="534377" cy="259045"/>
    <xdr:sp macro="" textlink="">
      <xdr:nvSpPr>
        <xdr:cNvPr id="139" name="テキスト ボックス 138"/>
        <xdr:cNvSpPr txBox="1"/>
      </xdr:nvSpPr>
      <xdr:spPr>
        <a:xfrm>
          <a:off x="3530111" y="101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125302</xdr:rowOff>
    </xdr:from>
    <xdr:to>
      <xdr:col>15</xdr:col>
      <xdr:colOff>101600</xdr:colOff>
      <xdr:row>59</xdr:row>
      <xdr:rowOff>55452</xdr:rowOff>
    </xdr:to>
    <xdr:sp macro="" textlink="">
      <xdr:nvSpPr>
        <xdr:cNvPr id="140" name="楕円 139"/>
        <xdr:cNvSpPr/>
      </xdr:nvSpPr>
      <xdr:spPr>
        <a:xfrm>
          <a:off x="2857500" y="10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46579</xdr:rowOff>
    </xdr:from>
    <xdr:ext cx="534377" cy="259045"/>
    <xdr:sp macro="" textlink="">
      <xdr:nvSpPr>
        <xdr:cNvPr id="141" name="テキスト ボックス 140"/>
        <xdr:cNvSpPr txBox="1"/>
      </xdr:nvSpPr>
      <xdr:spPr>
        <a:xfrm>
          <a:off x="2641111" y="1016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98611</xdr:rowOff>
    </xdr:from>
    <xdr:to>
      <xdr:col>10</xdr:col>
      <xdr:colOff>165100</xdr:colOff>
      <xdr:row>59</xdr:row>
      <xdr:rowOff>28761</xdr:rowOff>
    </xdr:to>
    <xdr:sp macro="" textlink="">
      <xdr:nvSpPr>
        <xdr:cNvPr id="142" name="楕円 141"/>
        <xdr:cNvSpPr/>
      </xdr:nvSpPr>
      <xdr:spPr>
        <a:xfrm>
          <a:off x="1968500" y="10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19888</xdr:rowOff>
    </xdr:from>
    <xdr:ext cx="534377" cy="259045"/>
    <xdr:sp macro="" textlink="">
      <xdr:nvSpPr>
        <xdr:cNvPr id="143" name="テキスト ボックス 142"/>
        <xdr:cNvSpPr txBox="1"/>
      </xdr:nvSpPr>
      <xdr:spPr>
        <a:xfrm>
          <a:off x="1752111" y="101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117996</xdr:rowOff>
    </xdr:from>
    <xdr:to>
      <xdr:col>6</xdr:col>
      <xdr:colOff>38100</xdr:colOff>
      <xdr:row>59</xdr:row>
      <xdr:rowOff>48146</xdr:rowOff>
    </xdr:to>
    <xdr:sp macro="" textlink="">
      <xdr:nvSpPr>
        <xdr:cNvPr id="144" name="楕円 143"/>
        <xdr:cNvSpPr/>
      </xdr:nvSpPr>
      <xdr:spPr>
        <a:xfrm>
          <a:off x="1079500" y="100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39273</xdr:rowOff>
    </xdr:from>
    <xdr:ext cx="534377" cy="259045"/>
    <xdr:sp macro="" textlink="">
      <xdr:nvSpPr>
        <xdr:cNvPr id="145" name="テキスト ボックス 144"/>
        <xdr:cNvSpPr txBox="1"/>
      </xdr:nvSpPr>
      <xdr:spPr>
        <a:xfrm>
          <a:off x="863111" y="101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31401</xdr:rowOff>
    </xdr:from>
    <xdr:to>
      <xdr:col>24</xdr:col>
      <xdr:colOff>63500</xdr:colOff>
      <xdr:row>77</xdr:row>
      <xdr:rowOff>32486</xdr:rowOff>
    </xdr:to>
    <xdr:cxnSp macro="">
      <xdr:nvCxnSpPr>
        <xdr:cNvPr id="170" name="直線コネクタ 169"/>
        <xdr:cNvCxnSpPr/>
      </xdr:nvCxnSpPr>
      <xdr:spPr>
        <a:xfrm flipV="1">
          <a:off x="3797300" y="1323305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26715</xdr:rowOff>
    </xdr:from>
    <xdr:to>
      <xdr:col>19</xdr:col>
      <xdr:colOff>177800</xdr:colOff>
      <xdr:row>77</xdr:row>
      <xdr:rowOff>32486</xdr:rowOff>
    </xdr:to>
    <xdr:cxnSp macro="">
      <xdr:nvCxnSpPr>
        <xdr:cNvPr id="173" name="直線コネクタ 172"/>
        <xdr:cNvCxnSpPr/>
      </xdr:nvCxnSpPr>
      <xdr:spPr>
        <a:xfrm>
          <a:off x="2908300" y="13228365"/>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26715</xdr:rowOff>
    </xdr:from>
    <xdr:to>
      <xdr:col>15</xdr:col>
      <xdr:colOff>50800</xdr:colOff>
      <xdr:row>77</xdr:row>
      <xdr:rowOff>39973</xdr:rowOff>
    </xdr:to>
    <xdr:cxnSp macro="">
      <xdr:nvCxnSpPr>
        <xdr:cNvPr id="176" name="直線コネクタ 175"/>
        <xdr:cNvCxnSpPr/>
      </xdr:nvCxnSpPr>
      <xdr:spPr>
        <a:xfrm flipV="1">
          <a:off x="2019300" y="1322836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153760</xdr:rowOff>
    </xdr:from>
    <xdr:to>
      <xdr:col>10</xdr:col>
      <xdr:colOff>114300</xdr:colOff>
      <xdr:row>77</xdr:row>
      <xdr:rowOff>39973</xdr:rowOff>
    </xdr:to>
    <xdr:cxnSp macro="">
      <xdr:nvCxnSpPr>
        <xdr:cNvPr id="179" name="直線コネクタ 178"/>
        <xdr:cNvCxnSpPr/>
      </xdr:nvCxnSpPr>
      <xdr:spPr>
        <a:xfrm>
          <a:off x="1130300" y="13183960"/>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152051</xdr:rowOff>
    </xdr:from>
    <xdr:to>
      <xdr:col>24</xdr:col>
      <xdr:colOff>114300</xdr:colOff>
      <xdr:row>77</xdr:row>
      <xdr:rowOff>82201</xdr:rowOff>
    </xdr:to>
    <xdr:sp macro="" textlink="">
      <xdr:nvSpPr>
        <xdr:cNvPr id="189" name="楕円 188"/>
        <xdr:cNvSpPr/>
      </xdr:nvSpPr>
      <xdr:spPr>
        <a:xfrm>
          <a:off x="4584700" y="131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130478</xdr:rowOff>
    </xdr:from>
    <xdr:ext cx="469744" cy="259045"/>
    <xdr:sp macro="" textlink="">
      <xdr:nvSpPr>
        <xdr:cNvPr id="190" name="維持補修費該当値テキスト"/>
        <xdr:cNvSpPr txBox="1"/>
      </xdr:nvSpPr>
      <xdr:spPr>
        <a:xfrm>
          <a:off x="4686300" y="1316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153136</xdr:rowOff>
    </xdr:from>
    <xdr:to>
      <xdr:col>20</xdr:col>
      <xdr:colOff>38100</xdr:colOff>
      <xdr:row>77</xdr:row>
      <xdr:rowOff>83286</xdr:rowOff>
    </xdr:to>
    <xdr:sp macro="" textlink="">
      <xdr:nvSpPr>
        <xdr:cNvPr id="191" name="楕円 190"/>
        <xdr:cNvSpPr/>
      </xdr:nvSpPr>
      <xdr:spPr>
        <a:xfrm>
          <a:off x="3746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74413</xdr:rowOff>
    </xdr:from>
    <xdr:ext cx="469744" cy="259045"/>
    <xdr:sp macro="" textlink="">
      <xdr:nvSpPr>
        <xdr:cNvPr id="192" name="テキスト ボックス 191"/>
        <xdr:cNvSpPr txBox="1"/>
      </xdr:nvSpPr>
      <xdr:spPr>
        <a:xfrm>
          <a:off x="3562428"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147365</xdr:rowOff>
    </xdr:from>
    <xdr:to>
      <xdr:col>15</xdr:col>
      <xdr:colOff>101600</xdr:colOff>
      <xdr:row>77</xdr:row>
      <xdr:rowOff>77515</xdr:rowOff>
    </xdr:to>
    <xdr:sp macro="" textlink="">
      <xdr:nvSpPr>
        <xdr:cNvPr id="193" name="楕円 192"/>
        <xdr:cNvSpPr/>
      </xdr:nvSpPr>
      <xdr:spPr>
        <a:xfrm>
          <a:off x="2857500" y="131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68642</xdr:rowOff>
    </xdr:from>
    <xdr:ext cx="469744" cy="259045"/>
    <xdr:sp macro="" textlink="">
      <xdr:nvSpPr>
        <xdr:cNvPr id="194" name="テキスト ボックス 193"/>
        <xdr:cNvSpPr txBox="1"/>
      </xdr:nvSpPr>
      <xdr:spPr>
        <a:xfrm>
          <a:off x="2673428" y="132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160623</xdr:rowOff>
    </xdr:from>
    <xdr:to>
      <xdr:col>10</xdr:col>
      <xdr:colOff>165100</xdr:colOff>
      <xdr:row>77</xdr:row>
      <xdr:rowOff>90773</xdr:rowOff>
    </xdr:to>
    <xdr:sp macro="" textlink="">
      <xdr:nvSpPr>
        <xdr:cNvPr id="195" name="楕円 194"/>
        <xdr:cNvSpPr/>
      </xdr:nvSpPr>
      <xdr:spPr>
        <a:xfrm>
          <a:off x="19685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81900</xdr:rowOff>
    </xdr:from>
    <xdr:ext cx="469744" cy="259045"/>
    <xdr:sp macro="" textlink="">
      <xdr:nvSpPr>
        <xdr:cNvPr id="196" name="テキスト ボックス 195"/>
        <xdr:cNvSpPr txBox="1"/>
      </xdr:nvSpPr>
      <xdr:spPr>
        <a:xfrm>
          <a:off x="1784428" y="132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102960</xdr:rowOff>
    </xdr:from>
    <xdr:to>
      <xdr:col>6</xdr:col>
      <xdr:colOff>38100</xdr:colOff>
      <xdr:row>77</xdr:row>
      <xdr:rowOff>33110</xdr:rowOff>
    </xdr:to>
    <xdr:sp macro="" textlink="">
      <xdr:nvSpPr>
        <xdr:cNvPr id="197" name="楕円 196"/>
        <xdr:cNvSpPr/>
      </xdr:nvSpPr>
      <xdr:spPr>
        <a:xfrm>
          <a:off x="1079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24237</xdr:rowOff>
    </xdr:from>
    <xdr:ext cx="469744" cy="259045"/>
    <xdr:sp macro="" textlink="">
      <xdr:nvSpPr>
        <xdr:cNvPr id="198" name="テキスト ボックス 197"/>
        <xdr:cNvSpPr txBox="1"/>
      </xdr:nvSpPr>
      <xdr:spPr>
        <a:xfrm>
          <a:off x="895428" y="132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143154</xdr:rowOff>
    </xdr:from>
    <xdr:to>
      <xdr:col>24</xdr:col>
      <xdr:colOff>63500</xdr:colOff>
      <xdr:row>97</xdr:row>
      <xdr:rowOff>65887</xdr:rowOff>
    </xdr:to>
    <xdr:cxnSp macro="">
      <xdr:nvCxnSpPr>
        <xdr:cNvPr id="228" name="直線コネクタ 227"/>
        <xdr:cNvCxnSpPr/>
      </xdr:nvCxnSpPr>
      <xdr:spPr>
        <a:xfrm flipV="1">
          <a:off x="3797300" y="16602354"/>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65887</xdr:rowOff>
    </xdr:from>
    <xdr:to>
      <xdr:col>19</xdr:col>
      <xdr:colOff>177800</xdr:colOff>
      <xdr:row>97</xdr:row>
      <xdr:rowOff>167666</xdr:rowOff>
    </xdr:to>
    <xdr:cxnSp macro="">
      <xdr:nvCxnSpPr>
        <xdr:cNvPr id="231" name="直線コネクタ 230"/>
        <xdr:cNvCxnSpPr/>
      </xdr:nvCxnSpPr>
      <xdr:spPr>
        <a:xfrm flipV="1">
          <a:off x="2908300" y="16696537"/>
          <a:ext cx="889000" cy="10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167666</xdr:rowOff>
    </xdr:from>
    <xdr:to>
      <xdr:col>15</xdr:col>
      <xdr:colOff>50800</xdr:colOff>
      <xdr:row>98</xdr:row>
      <xdr:rowOff>16383</xdr:rowOff>
    </xdr:to>
    <xdr:cxnSp macro="">
      <xdr:nvCxnSpPr>
        <xdr:cNvPr id="234" name="直線コネクタ 233"/>
        <xdr:cNvCxnSpPr/>
      </xdr:nvCxnSpPr>
      <xdr:spPr>
        <a:xfrm flipV="1">
          <a:off x="2019300" y="16798316"/>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16383</xdr:rowOff>
    </xdr:from>
    <xdr:to>
      <xdr:col>10</xdr:col>
      <xdr:colOff>114300</xdr:colOff>
      <xdr:row>98</xdr:row>
      <xdr:rowOff>31635</xdr:rowOff>
    </xdr:to>
    <xdr:cxnSp macro="">
      <xdr:nvCxnSpPr>
        <xdr:cNvPr id="237" name="直線コネクタ 236"/>
        <xdr:cNvCxnSpPr/>
      </xdr:nvCxnSpPr>
      <xdr:spPr>
        <a:xfrm flipV="1">
          <a:off x="1130300" y="1681848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92354</xdr:rowOff>
    </xdr:from>
    <xdr:to>
      <xdr:col>24</xdr:col>
      <xdr:colOff>114300</xdr:colOff>
      <xdr:row>97</xdr:row>
      <xdr:rowOff>22504</xdr:rowOff>
    </xdr:to>
    <xdr:sp macro="" textlink="">
      <xdr:nvSpPr>
        <xdr:cNvPr id="247" name="楕円 246"/>
        <xdr:cNvSpPr/>
      </xdr:nvSpPr>
      <xdr:spPr>
        <a:xfrm>
          <a:off x="4584700" y="165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115231</xdr:rowOff>
    </xdr:from>
    <xdr:ext cx="534377" cy="259045"/>
    <xdr:sp macro="" textlink="">
      <xdr:nvSpPr>
        <xdr:cNvPr id="248" name="扶助費該当値テキスト"/>
        <xdr:cNvSpPr txBox="1"/>
      </xdr:nvSpPr>
      <xdr:spPr>
        <a:xfrm>
          <a:off x="4686300" y="164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15087</xdr:rowOff>
    </xdr:from>
    <xdr:to>
      <xdr:col>20</xdr:col>
      <xdr:colOff>38100</xdr:colOff>
      <xdr:row>97</xdr:row>
      <xdr:rowOff>116687</xdr:rowOff>
    </xdr:to>
    <xdr:sp macro="" textlink="">
      <xdr:nvSpPr>
        <xdr:cNvPr id="249" name="楕円 248"/>
        <xdr:cNvSpPr/>
      </xdr:nvSpPr>
      <xdr:spPr>
        <a:xfrm>
          <a:off x="3746500" y="166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133214</xdr:rowOff>
    </xdr:from>
    <xdr:ext cx="534377" cy="259045"/>
    <xdr:sp macro="" textlink="">
      <xdr:nvSpPr>
        <xdr:cNvPr id="250" name="テキスト ボックス 249"/>
        <xdr:cNvSpPr txBox="1"/>
      </xdr:nvSpPr>
      <xdr:spPr>
        <a:xfrm>
          <a:off x="3530111" y="1642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116866</xdr:rowOff>
    </xdr:from>
    <xdr:to>
      <xdr:col>15</xdr:col>
      <xdr:colOff>101600</xdr:colOff>
      <xdr:row>98</xdr:row>
      <xdr:rowOff>47016</xdr:rowOff>
    </xdr:to>
    <xdr:sp macro="" textlink="">
      <xdr:nvSpPr>
        <xdr:cNvPr id="251" name="楕円 250"/>
        <xdr:cNvSpPr/>
      </xdr:nvSpPr>
      <xdr:spPr>
        <a:xfrm>
          <a:off x="2857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52" name="テキスト ボックス 251"/>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137033</xdr:rowOff>
    </xdr:from>
    <xdr:to>
      <xdr:col>10</xdr:col>
      <xdr:colOff>165100</xdr:colOff>
      <xdr:row>98</xdr:row>
      <xdr:rowOff>67183</xdr:rowOff>
    </xdr:to>
    <xdr:sp macro="" textlink="">
      <xdr:nvSpPr>
        <xdr:cNvPr id="253" name="楕円 252"/>
        <xdr:cNvSpPr/>
      </xdr:nvSpPr>
      <xdr:spPr>
        <a:xfrm>
          <a:off x="1968500" y="167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58310</xdr:rowOff>
    </xdr:from>
    <xdr:ext cx="534377" cy="259045"/>
    <xdr:sp macro="" textlink="">
      <xdr:nvSpPr>
        <xdr:cNvPr id="254" name="テキスト ボックス 253"/>
        <xdr:cNvSpPr txBox="1"/>
      </xdr:nvSpPr>
      <xdr:spPr>
        <a:xfrm>
          <a:off x="1752111" y="168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152285</xdr:rowOff>
    </xdr:from>
    <xdr:to>
      <xdr:col>6</xdr:col>
      <xdr:colOff>38100</xdr:colOff>
      <xdr:row>98</xdr:row>
      <xdr:rowOff>82435</xdr:rowOff>
    </xdr:to>
    <xdr:sp macro="" textlink="">
      <xdr:nvSpPr>
        <xdr:cNvPr id="255" name="楕円 254"/>
        <xdr:cNvSpPr/>
      </xdr:nvSpPr>
      <xdr:spPr>
        <a:xfrm>
          <a:off x="1079500" y="16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73562</xdr:rowOff>
    </xdr:from>
    <xdr:ext cx="534377" cy="259045"/>
    <xdr:sp macro="" textlink="">
      <xdr:nvSpPr>
        <xdr:cNvPr id="256" name="テキスト ボックス 255"/>
        <xdr:cNvSpPr txBox="1"/>
      </xdr:nvSpPr>
      <xdr:spPr>
        <a:xfrm>
          <a:off x="863111" y="168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136582</xdr:rowOff>
    </xdr:from>
    <xdr:to>
      <xdr:col>55</xdr:col>
      <xdr:colOff>0</xdr:colOff>
      <xdr:row>37</xdr:row>
      <xdr:rowOff>98666</xdr:rowOff>
    </xdr:to>
    <xdr:cxnSp macro="">
      <xdr:nvCxnSpPr>
        <xdr:cNvPr id="283" name="直線コネクタ 282"/>
        <xdr:cNvCxnSpPr/>
      </xdr:nvCxnSpPr>
      <xdr:spPr>
        <a:xfrm flipV="1">
          <a:off x="9639300" y="5965882"/>
          <a:ext cx="838200" cy="4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95096</xdr:rowOff>
    </xdr:from>
    <xdr:to>
      <xdr:col>50</xdr:col>
      <xdr:colOff>114300</xdr:colOff>
      <xdr:row>37</xdr:row>
      <xdr:rowOff>98666</xdr:rowOff>
    </xdr:to>
    <xdr:cxnSp macro="">
      <xdr:nvCxnSpPr>
        <xdr:cNvPr id="286" name="直線コネクタ 285"/>
        <xdr:cNvCxnSpPr/>
      </xdr:nvCxnSpPr>
      <xdr:spPr>
        <a:xfrm>
          <a:off x="8750300" y="6438746"/>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87085</xdr:rowOff>
    </xdr:from>
    <xdr:to>
      <xdr:col>45</xdr:col>
      <xdr:colOff>177800</xdr:colOff>
      <xdr:row>37</xdr:row>
      <xdr:rowOff>95096</xdr:rowOff>
    </xdr:to>
    <xdr:cxnSp macro="">
      <xdr:nvCxnSpPr>
        <xdr:cNvPr id="289" name="直線コネクタ 288"/>
        <xdr:cNvCxnSpPr/>
      </xdr:nvCxnSpPr>
      <xdr:spPr>
        <a:xfrm>
          <a:off x="7861300" y="6430735"/>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87085</xdr:rowOff>
    </xdr:from>
    <xdr:to>
      <xdr:col>41</xdr:col>
      <xdr:colOff>50800</xdr:colOff>
      <xdr:row>37</xdr:row>
      <xdr:rowOff>125170</xdr:rowOff>
    </xdr:to>
    <xdr:cxnSp macro="">
      <xdr:nvCxnSpPr>
        <xdr:cNvPr id="292" name="直線コネクタ 291"/>
        <xdr:cNvCxnSpPr/>
      </xdr:nvCxnSpPr>
      <xdr:spPr>
        <a:xfrm flipV="1">
          <a:off x="6972300" y="6430735"/>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85782</xdr:rowOff>
    </xdr:from>
    <xdr:to>
      <xdr:col>55</xdr:col>
      <xdr:colOff>50800</xdr:colOff>
      <xdr:row>35</xdr:row>
      <xdr:rowOff>15932</xdr:rowOff>
    </xdr:to>
    <xdr:sp macro="" textlink="">
      <xdr:nvSpPr>
        <xdr:cNvPr id="302" name="楕円 301"/>
        <xdr:cNvSpPr/>
      </xdr:nvSpPr>
      <xdr:spPr>
        <a:xfrm>
          <a:off x="10426700" y="59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10557</xdr:rowOff>
    </xdr:from>
    <xdr:ext cx="599010" cy="259045"/>
    <xdr:sp macro="" textlink="">
      <xdr:nvSpPr>
        <xdr:cNvPr id="303" name="補助費等該当値テキスト"/>
        <xdr:cNvSpPr txBox="1"/>
      </xdr:nvSpPr>
      <xdr:spPr>
        <a:xfrm>
          <a:off x="10528300" y="58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47866</xdr:rowOff>
    </xdr:from>
    <xdr:to>
      <xdr:col>50</xdr:col>
      <xdr:colOff>165100</xdr:colOff>
      <xdr:row>37</xdr:row>
      <xdr:rowOff>149466</xdr:rowOff>
    </xdr:to>
    <xdr:sp macro="" textlink="">
      <xdr:nvSpPr>
        <xdr:cNvPr id="304" name="楕円 303"/>
        <xdr:cNvSpPr/>
      </xdr:nvSpPr>
      <xdr:spPr>
        <a:xfrm>
          <a:off x="9588500" y="63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140593</xdr:rowOff>
    </xdr:from>
    <xdr:ext cx="534377" cy="259045"/>
    <xdr:sp macro="" textlink="">
      <xdr:nvSpPr>
        <xdr:cNvPr id="305" name="テキスト ボックス 304"/>
        <xdr:cNvSpPr txBox="1"/>
      </xdr:nvSpPr>
      <xdr:spPr>
        <a:xfrm>
          <a:off x="9372111" y="64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44296</xdr:rowOff>
    </xdr:from>
    <xdr:to>
      <xdr:col>46</xdr:col>
      <xdr:colOff>38100</xdr:colOff>
      <xdr:row>37</xdr:row>
      <xdr:rowOff>145896</xdr:rowOff>
    </xdr:to>
    <xdr:sp macro="" textlink="">
      <xdr:nvSpPr>
        <xdr:cNvPr id="306" name="楕円 305"/>
        <xdr:cNvSpPr/>
      </xdr:nvSpPr>
      <xdr:spPr>
        <a:xfrm>
          <a:off x="8699500" y="63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162423</xdr:rowOff>
    </xdr:from>
    <xdr:ext cx="534377" cy="259045"/>
    <xdr:sp macro="" textlink="">
      <xdr:nvSpPr>
        <xdr:cNvPr id="307" name="テキスト ボックス 306"/>
        <xdr:cNvSpPr txBox="1"/>
      </xdr:nvSpPr>
      <xdr:spPr>
        <a:xfrm>
          <a:off x="8483111" y="61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36285</xdr:rowOff>
    </xdr:from>
    <xdr:to>
      <xdr:col>41</xdr:col>
      <xdr:colOff>101600</xdr:colOff>
      <xdr:row>37</xdr:row>
      <xdr:rowOff>137885</xdr:rowOff>
    </xdr:to>
    <xdr:sp macro="" textlink="">
      <xdr:nvSpPr>
        <xdr:cNvPr id="308" name="楕円 307"/>
        <xdr:cNvSpPr/>
      </xdr:nvSpPr>
      <xdr:spPr>
        <a:xfrm>
          <a:off x="7810500" y="63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154412</xdr:rowOff>
    </xdr:from>
    <xdr:ext cx="534377" cy="259045"/>
    <xdr:sp macro="" textlink="">
      <xdr:nvSpPr>
        <xdr:cNvPr id="309" name="テキスト ボックス 308"/>
        <xdr:cNvSpPr txBox="1"/>
      </xdr:nvSpPr>
      <xdr:spPr>
        <a:xfrm>
          <a:off x="7594111" y="61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74370</xdr:rowOff>
    </xdr:from>
    <xdr:to>
      <xdr:col>36</xdr:col>
      <xdr:colOff>165100</xdr:colOff>
      <xdr:row>38</xdr:row>
      <xdr:rowOff>4521</xdr:rowOff>
    </xdr:to>
    <xdr:sp macro="" textlink="">
      <xdr:nvSpPr>
        <xdr:cNvPr id="310" name="楕円 309"/>
        <xdr:cNvSpPr/>
      </xdr:nvSpPr>
      <xdr:spPr>
        <a:xfrm>
          <a:off x="6921500" y="6418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167097</xdr:rowOff>
    </xdr:from>
    <xdr:ext cx="534377" cy="259045"/>
    <xdr:sp macro="" textlink="">
      <xdr:nvSpPr>
        <xdr:cNvPr id="311" name="テキスト ボックス 310"/>
        <xdr:cNvSpPr txBox="1"/>
      </xdr:nvSpPr>
      <xdr:spPr>
        <a:xfrm>
          <a:off x="6705111" y="6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10120</xdr:rowOff>
    </xdr:from>
    <xdr:to>
      <xdr:col>55</xdr:col>
      <xdr:colOff>0</xdr:colOff>
      <xdr:row>59</xdr:row>
      <xdr:rowOff>22673</xdr:rowOff>
    </xdr:to>
    <xdr:cxnSp macro="">
      <xdr:nvCxnSpPr>
        <xdr:cNvPr id="342" name="直線コネクタ 341"/>
        <xdr:cNvCxnSpPr/>
      </xdr:nvCxnSpPr>
      <xdr:spPr>
        <a:xfrm>
          <a:off x="9639300" y="10125670"/>
          <a:ext cx="8382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10120</xdr:rowOff>
    </xdr:from>
    <xdr:to>
      <xdr:col>50</xdr:col>
      <xdr:colOff>114300</xdr:colOff>
      <xdr:row>59</xdr:row>
      <xdr:rowOff>32777</xdr:rowOff>
    </xdr:to>
    <xdr:cxnSp macro="">
      <xdr:nvCxnSpPr>
        <xdr:cNvPr id="345" name="直線コネクタ 344"/>
        <xdr:cNvCxnSpPr/>
      </xdr:nvCxnSpPr>
      <xdr:spPr>
        <a:xfrm flipV="1">
          <a:off x="8750300" y="10125670"/>
          <a:ext cx="8890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32777</xdr:rowOff>
    </xdr:from>
    <xdr:to>
      <xdr:col>45</xdr:col>
      <xdr:colOff>177800</xdr:colOff>
      <xdr:row>59</xdr:row>
      <xdr:rowOff>41510</xdr:rowOff>
    </xdr:to>
    <xdr:cxnSp macro="">
      <xdr:nvCxnSpPr>
        <xdr:cNvPr id="348" name="直線コネクタ 347"/>
        <xdr:cNvCxnSpPr/>
      </xdr:nvCxnSpPr>
      <xdr:spPr>
        <a:xfrm flipV="1">
          <a:off x="7861300" y="1014832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17448</xdr:rowOff>
    </xdr:from>
    <xdr:to>
      <xdr:col>41</xdr:col>
      <xdr:colOff>50800</xdr:colOff>
      <xdr:row>59</xdr:row>
      <xdr:rowOff>41510</xdr:rowOff>
    </xdr:to>
    <xdr:cxnSp macro="">
      <xdr:nvCxnSpPr>
        <xdr:cNvPr id="351" name="直線コネクタ 350"/>
        <xdr:cNvCxnSpPr/>
      </xdr:nvCxnSpPr>
      <xdr:spPr>
        <a:xfrm>
          <a:off x="6972300" y="10132998"/>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143323</xdr:rowOff>
    </xdr:from>
    <xdr:to>
      <xdr:col>55</xdr:col>
      <xdr:colOff>50800</xdr:colOff>
      <xdr:row>59</xdr:row>
      <xdr:rowOff>73473</xdr:rowOff>
    </xdr:to>
    <xdr:sp macro="" textlink="">
      <xdr:nvSpPr>
        <xdr:cNvPr id="361" name="楕円 360"/>
        <xdr:cNvSpPr/>
      </xdr:nvSpPr>
      <xdr:spPr>
        <a:xfrm>
          <a:off x="10426700" y="100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58250</xdr:rowOff>
    </xdr:from>
    <xdr:ext cx="534377" cy="259045"/>
    <xdr:sp macro="" textlink="">
      <xdr:nvSpPr>
        <xdr:cNvPr id="362" name="普通建設事業費該当値テキスト"/>
        <xdr:cNvSpPr txBox="1"/>
      </xdr:nvSpPr>
      <xdr:spPr>
        <a:xfrm>
          <a:off x="10528300" y="100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130770</xdr:rowOff>
    </xdr:from>
    <xdr:to>
      <xdr:col>50</xdr:col>
      <xdr:colOff>165100</xdr:colOff>
      <xdr:row>59</xdr:row>
      <xdr:rowOff>60920</xdr:rowOff>
    </xdr:to>
    <xdr:sp macro="" textlink="">
      <xdr:nvSpPr>
        <xdr:cNvPr id="363" name="楕円 362"/>
        <xdr:cNvSpPr/>
      </xdr:nvSpPr>
      <xdr:spPr>
        <a:xfrm>
          <a:off x="9588500" y="100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52047</xdr:rowOff>
    </xdr:from>
    <xdr:ext cx="534377" cy="259045"/>
    <xdr:sp macro="" textlink="">
      <xdr:nvSpPr>
        <xdr:cNvPr id="364" name="テキスト ボックス 363"/>
        <xdr:cNvSpPr txBox="1"/>
      </xdr:nvSpPr>
      <xdr:spPr>
        <a:xfrm>
          <a:off x="9372111" y="101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153427</xdr:rowOff>
    </xdr:from>
    <xdr:to>
      <xdr:col>46</xdr:col>
      <xdr:colOff>38100</xdr:colOff>
      <xdr:row>59</xdr:row>
      <xdr:rowOff>83577</xdr:rowOff>
    </xdr:to>
    <xdr:sp macro="" textlink="">
      <xdr:nvSpPr>
        <xdr:cNvPr id="365" name="楕円 364"/>
        <xdr:cNvSpPr/>
      </xdr:nvSpPr>
      <xdr:spPr>
        <a:xfrm>
          <a:off x="8699500" y="100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74704</xdr:rowOff>
    </xdr:from>
    <xdr:ext cx="534377" cy="259045"/>
    <xdr:sp macro="" textlink="">
      <xdr:nvSpPr>
        <xdr:cNvPr id="366" name="テキスト ボックス 365"/>
        <xdr:cNvSpPr txBox="1"/>
      </xdr:nvSpPr>
      <xdr:spPr>
        <a:xfrm>
          <a:off x="8483111" y="101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162160</xdr:rowOff>
    </xdr:from>
    <xdr:to>
      <xdr:col>41</xdr:col>
      <xdr:colOff>101600</xdr:colOff>
      <xdr:row>59</xdr:row>
      <xdr:rowOff>92310</xdr:rowOff>
    </xdr:to>
    <xdr:sp macro="" textlink="">
      <xdr:nvSpPr>
        <xdr:cNvPr id="367" name="楕円 366"/>
        <xdr:cNvSpPr/>
      </xdr:nvSpPr>
      <xdr:spPr>
        <a:xfrm>
          <a:off x="7810500" y="101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83437</xdr:rowOff>
    </xdr:from>
    <xdr:ext cx="534377" cy="259045"/>
    <xdr:sp macro="" textlink="">
      <xdr:nvSpPr>
        <xdr:cNvPr id="368" name="テキスト ボックス 367"/>
        <xdr:cNvSpPr txBox="1"/>
      </xdr:nvSpPr>
      <xdr:spPr>
        <a:xfrm>
          <a:off x="7594111" y="101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138098</xdr:rowOff>
    </xdr:from>
    <xdr:to>
      <xdr:col>36</xdr:col>
      <xdr:colOff>165100</xdr:colOff>
      <xdr:row>59</xdr:row>
      <xdr:rowOff>68248</xdr:rowOff>
    </xdr:to>
    <xdr:sp macro="" textlink="">
      <xdr:nvSpPr>
        <xdr:cNvPr id="369" name="楕円 368"/>
        <xdr:cNvSpPr/>
      </xdr:nvSpPr>
      <xdr:spPr>
        <a:xfrm>
          <a:off x="6921500" y="100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59375</xdr:rowOff>
    </xdr:from>
    <xdr:ext cx="534377" cy="259045"/>
    <xdr:sp macro="" textlink="">
      <xdr:nvSpPr>
        <xdr:cNvPr id="370" name="テキスト ボックス 369"/>
        <xdr:cNvSpPr txBox="1"/>
      </xdr:nvSpPr>
      <xdr:spPr>
        <a:xfrm>
          <a:off x="6705111" y="1017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67001</xdr:rowOff>
    </xdr:from>
    <xdr:to>
      <xdr:col>55</xdr:col>
      <xdr:colOff>0</xdr:colOff>
      <xdr:row>78</xdr:row>
      <xdr:rowOff>135517</xdr:rowOff>
    </xdr:to>
    <xdr:cxnSp macro="">
      <xdr:nvCxnSpPr>
        <xdr:cNvPr id="397" name="直線コネクタ 396"/>
        <xdr:cNvCxnSpPr/>
      </xdr:nvCxnSpPr>
      <xdr:spPr>
        <a:xfrm>
          <a:off x="9639300" y="13440101"/>
          <a:ext cx="838200" cy="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67001</xdr:rowOff>
    </xdr:from>
    <xdr:to>
      <xdr:col>50</xdr:col>
      <xdr:colOff>114300</xdr:colOff>
      <xdr:row>78</xdr:row>
      <xdr:rowOff>120932</xdr:rowOff>
    </xdr:to>
    <xdr:cxnSp macro="">
      <xdr:nvCxnSpPr>
        <xdr:cNvPr id="400" name="直線コネクタ 399"/>
        <xdr:cNvCxnSpPr/>
      </xdr:nvCxnSpPr>
      <xdr:spPr>
        <a:xfrm flipV="1">
          <a:off x="8750300" y="13440101"/>
          <a:ext cx="8890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95355</xdr:rowOff>
    </xdr:from>
    <xdr:to>
      <xdr:col>45</xdr:col>
      <xdr:colOff>177800</xdr:colOff>
      <xdr:row>78</xdr:row>
      <xdr:rowOff>120932</xdr:rowOff>
    </xdr:to>
    <xdr:cxnSp macro="">
      <xdr:nvCxnSpPr>
        <xdr:cNvPr id="403" name="直線コネクタ 402"/>
        <xdr:cNvCxnSpPr/>
      </xdr:nvCxnSpPr>
      <xdr:spPr>
        <a:xfrm>
          <a:off x="7861300" y="1346845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95355</xdr:rowOff>
    </xdr:from>
    <xdr:to>
      <xdr:col>41</xdr:col>
      <xdr:colOff>50800</xdr:colOff>
      <xdr:row>78</xdr:row>
      <xdr:rowOff>133276</xdr:rowOff>
    </xdr:to>
    <xdr:cxnSp macro="">
      <xdr:nvCxnSpPr>
        <xdr:cNvPr id="406" name="直線コネクタ 405"/>
        <xdr:cNvCxnSpPr/>
      </xdr:nvCxnSpPr>
      <xdr:spPr>
        <a:xfrm flipV="1">
          <a:off x="6972300" y="13468455"/>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84717</xdr:rowOff>
    </xdr:from>
    <xdr:to>
      <xdr:col>55</xdr:col>
      <xdr:colOff>50800</xdr:colOff>
      <xdr:row>79</xdr:row>
      <xdr:rowOff>14867</xdr:rowOff>
    </xdr:to>
    <xdr:sp macro="" textlink="">
      <xdr:nvSpPr>
        <xdr:cNvPr id="416" name="楕円 415"/>
        <xdr:cNvSpPr/>
      </xdr:nvSpPr>
      <xdr:spPr>
        <a:xfrm>
          <a:off x="10426700" y="134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171094</xdr:rowOff>
    </xdr:from>
    <xdr:ext cx="378565" cy="259045"/>
    <xdr:sp macro="" textlink="">
      <xdr:nvSpPr>
        <xdr:cNvPr id="417" name="普通建設事業費 （ うち新規整備　）該当値テキスト"/>
        <xdr:cNvSpPr txBox="1"/>
      </xdr:nvSpPr>
      <xdr:spPr>
        <a:xfrm>
          <a:off x="10528300" y="1337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16201</xdr:rowOff>
    </xdr:from>
    <xdr:to>
      <xdr:col>50</xdr:col>
      <xdr:colOff>165100</xdr:colOff>
      <xdr:row>78</xdr:row>
      <xdr:rowOff>117801</xdr:rowOff>
    </xdr:to>
    <xdr:sp macro="" textlink="">
      <xdr:nvSpPr>
        <xdr:cNvPr id="418" name="楕円 417"/>
        <xdr:cNvSpPr/>
      </xdr:nvSpPr>
      <xdr:spPr>
        <a:xfrm>
          <a:off x="9588500" y="133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108928</xdr:rowOff>
    </xdr:from>
    <xdr:ext cx="534377" cy="259045"/>
    <xdr:sp macro="" textlink="">
      <xdr:nvSpPr>
        <xdr:cNvPr id="419" name="テキスト ボックス 418"/>
        <xdr:cNvSpPr txBox="1"/>
      </xdr:nvSpPr>
      <xdr:spPr>
        <a:xfrm>
          <a:off x="9372111" y="134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70132</xdr:rowOff>
    </xdr:from>
    <xdr:to>
      <xdr:col>46</xdr:col>
      <xdr:colOff>38100</xdr:colOff>
      <xdr:row>79</xdr:row>
      <xdr:rowOff>282</xdr:rowOff>
    </xdr:to>
    <xdr:sp macro="" textlink="">
      <xdr:nvSpPr>
        <xdr:cNvPr id="420" name="楕円 419"/>
        <xdr:cNvSpPr/>
      </xdr:nvSpPr>
      <xdr:spPr>
        <a:xfrm>
          <a:off x="8699500" y="134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162859</xdr:rowOff>
    </xdr:from>
    <xdr:ext cx="469744" cy="259045"/>
    <xdr:sp macro="" textlink="">
      <xdr:nvSpPr>
        <xdr:cNvPr id="421" name="テキスト ボックス 420"/>
        <xdr:cNvSpPr txBox="1"/>
      </xdr:nvSpPr>
      <xdr:spPr>
        <a:xfrm>
          <a:off x="8515428" y="1353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44555</xdr:rowOff>
    </xdr:from>
    <xdr:to>
      <xdr:col>41</xdr:col>
      <xdr:colOff>101600</xdr:colOff>
      <xdr:row>78</xdr:row>
      <xdr:rowOff>146155</xdr:rowOff>
    </xdr:to>
    <xdr:sp macro="" textlink="">
      <xdr:nvSpPr>
        <xdr:cNvPr id="422" name="楕円 421"/>
        <xdr:cNvSpPr/>
      </xdr:nvSpPr>
      <xdr:spPr>
        <a:xfrm>
          <a:off x="7810500" y="134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137282</xdr:rowOff>
    </xdr:from>
    <xdr:ext cx="469744" cy="259045"/>
    <xdr:sp macro="" textlink="">
      <xdr:nvSpPr>
        <xdr:cNvPr id="423" name="テキスト ボックス 422"/>
        <xdr:cNvSpPr txBox="1"/>
      </xdr:nvSpPr>
      <xdr:spPr>
        <a:xfrm>
          <a:off x="7626428" y="135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82476</xdr:rowOff>
    </xdr:from>
    <xdr:to>
      <xdr:col>36</xdr:col>
      <xdr:colOff>165100</xdr:colOff>
      <xdr:row>79</xdr:row>
      <xdr:rowOff>12626</xdr:rowOff>
    </xdr:to>
    <xdr:sp macro="" textlink="">
      <xdr:nvSpPr>
        <xdr:cNvPr id="424" name="楕円 423"/>
        <xdr:cNvSpPr/>
      </xdr:nvSpPr>
      <xdr:spPr>
        <a:xfrm>
          <a:off x="6921500" y="134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3753</xdr:rowOff>
    </xdr:from>
    <xdr:ext cx="469744" cy="259045"/>
    <xdr:sp macro="" textlink="">
      <xdr:nvSpPr>
        <xdr:cNvPr id="425" name="テキスト ボックス 424"/>
        <xdr:cNvSpPr txBox="1"/>
      </xdr:nvSpPr>
      <xdr:spPr>
        <a:xfrm>
          <a:off x="6737428" y="135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64218</xdr:rowOff>
    </xdr:from>
    <xdr:to>
      <xdr:col>55</xdr:col>
      <xdr:colOff>0</xdr:colOff>
      <xdr:row>99</xdr:row>
      <xdr:rowOff>22417</xdr:rowOff>
    </xdr:to>
    <xdr:cxnSp macro="">
      <xdr:nvCxnSpPr>
        <xdr:cNvPr id="456" name="直線コネクタ 455"/>
        <xdr:cNvCxnSpPr/>
      </xdr:nvCxnSpPr>
      <xdr:spPr>
        <a:xfrm flipV="1">
          <a:off x="9639300" y="16866318"/>
          <a:ext cx="8382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134072</xdr:rowOff>
    </xdr:from>
    <xdr:to>
      <xdr:col>50</xdr:col>
      <xdr:colOff>114300</xdr:colOff>
      <xdr:row>99</xdr:row>
      <xdr:rowOff>22417</xdr:rowOff>
    </xdr:to>
    <xdr:cxnSp macro="">
      <xdr:nvCxnSpPr>
        <xdr:cNvPr id="459" name="直線コネクタ 458"/>
        <xdr:cNvCxnSpPr/>
      </xdr:nvCxnSpPr>
      <xdr:spPr>
        <a:xfrm>
          <a:off x="8750300" y="16936172"/>
          <a:ext cx="889000" cy="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134072</xdr:rowOff>
    </xdr:from>
    <xdr:to>
      <xdr:col>45</xdr:col>
      <xdr:colOff>177800</xdr:colOff>
      <xdr:row>99</xdr:row>
      <xdr:rowOff>91106</xdr:rowOff>
    </xdr:to>
    <xdr:cxnSp macro="">
      <xdr:nvCxnSpPr>
        <xdr:cNvPr id="462" name="直線コネクタ 461"/>
        <xdr:cNvCxnSpPr/>
      </xdr:nvCxnSpPr>
      <xdr:spPr>
        <a:xfrm flipV="1">
          <a:off x="7861300" y="16936172"/>
          <a:ext cx="889000" cy="1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55466</xdr:rowOff>
    </xdr:from>
    <xdr:to>
      <xdr:col>41</xdr:col>
      <xdr:colOff>50800</xdr:colOff>
      <xdr:row>99</xdr:row>
      <xdr:rowOff>91106</xdr:rowOff>
    </xdr:to>
    <xdr:cxnSp macro="">
      <xdr:nvCxnSpPr>
        <xdr:cNvPr id="465" name="直線コネクタ 464"/>
        <xdr:cNvCxnSpPr/>
      </xdr:nvCxnSpPr>
      <xdr:spPr>
        <a:xfrm>
          <a:off x="6972300" y="16857566"/>
          <a:ext cx="889000" cy="20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13418</xdr:rowOff>
    </xdr:from>
    <xdr:to>
      <xdr:col>55</xdr:col>
      <xdr:colOff>50800</xdr:colOff>
      <xdr:row>98</xdr:row>
      <xdr:rowOff>115018</xdr:rowOff>
    </xdr:to>
    <xdr:sp macro="" textlink="">
      <xdr:nvSpPr>
        <xdr:cNvPr id="475" name="楕円 474"/>
        <xdr:cNvSpPr/>
      </xdr:nvSpPr>
      <xdr:spPr>
        <a:xfrm>
          <a:off x="10426700" y="168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99795</xdr:rowOff>
    </xdr:from>
    <xdr:ext cx="534377" cy="259045"/>
    <xdr:sp macro="" textlink="">
      <xdr:nvSpPr>
        <xdr:cNvPr id="476" name="普通建設事業費 （ うち更新整備　）該当値テキスト"/>
        <xdr:cNvSpPr txBox="1"/>
      </xdr:nvSpPr>
      <xdr:spPr>
        <a:xfrm>
          <a:off x="10528300" y="167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143067</xdr:rowOff>
    </xdr:from>
    <xdr:to>
      <xdr:col>50</xdr:col>
      <xdr:colOff>165100</xdr:colOff>
      <xdr:row>99</xdr:row>
      <xdr:rowOff>73217</xdr:rowOff>
    </xdr:to>
    <xdr:sp macro="" textlink="">
      <xdr:nvSpPr>
        <xdr:cNvPr id="477" name="楕円 476"/>
        <xdr:cNvSpPr/>
      </xdr:nvSpPr>
      <xdr:spPr>
        <a:xfrm>
          <a:off x="9588500" y="169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64344</xdr:rowOff>
    </xdr:from>
    <xdr:ext cx="469744" cy="259045"/>
    <xdr:sp macro="" textlink="">
      <xdr:nvSpPr>
        <xdr:cNvPr id="478" name="テキスト ボックス 477"/>
        <xdr:cNvSpPr txBox="1"/>
      </xdr:nvSpPr>
      <xdr:spPr>
        <a:xfrm>
          <a:off x="9404428" y="170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83272</xdr:rowOff>
    </xdr:from>
    <xdr:to>
      <xdr:col>46</xdr:col>
      <xdr:colOff>38100</xdr:colOff>
      <xdr:row>99</xdr:row>
      <xdr:rowOff>13422</xdr:rowOff>
    </xdr:to>
    <xdr:sp macro="" textlink="">
      <xdr:nvSpPr>
        <xdr:cNvPr id="479" name="楕円 478"/>
        <xdr:cNvSpPr/>
      </xdr:nvSpPr>
      <xdr:spPr>
        <a:xfrm>
          <a:off x="8699500" y="168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4549</xdr:rowOff>
    </xdr:from>
    <xdr:ext cx="534377" cy="259045"/>
    <xdr:sp macro="" textlink="">
      <xdr:nvSpPr>
        <xdr:cNvPr id="480" name="テキスト ボックス 479"/>
        <xdr:cNvSpPr txBox="1"/>
      </xdr:nvSpPr>
      <xdr:spPr>
        <a:xfrm>
          <a:off x="8483111" y="169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40306</xdr:rowOff>
    </xdr:from>
    <xdr:to>
      <xdr:col>41</xdr:col>
      <xdr:colOff>101600</xdr:colOff>
      <xdr:row>99</xdr:row>
      <xdr:rowOff>141906</xdr:rowOff>
    </xdr:to>
    <xdr:sp macro="" textlink="">
      <xdr:nvSpPr>
        <xdr:cNvPr id="481" name="楕円 480"/>
        <xdr:cNvSpPr/>
      </xdr:nvSpPr>
      <xdr:spPr>
        <a:xfrm>
          <a:off x="7810500" y="170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133033</xdr:rowOff>
    </xdr:from>
    <xdr:ext cx="378565" cy="259045"/>
    <xdr:sp macro="" textlink="">
      <xdr:nvSpPr>
        <xdr:cNvPr id="482" name="テキスト ボックス 481"/>
        <xdr:cNvSpPr txBox="1"/>
      </xdr:nvSpPr>
      <xdr:spPr>
        <a:xfrm>
          <a:off x="7672017" y="1710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4666</xdr:rowOff>
    </xdr:from>
    <xdr:to>
      <xdr:col>36</xdr:col>
      <xdr:colOff>165100</xdr:colOff>
      <xdr:row>98</xdr:row>
      <xdr:rowOff>106266</xdr:rowOff>
    </xdr:to>
    <xdr:sp macro="" textlink="">
      <xdr:nvSpPr>
        <xdr:cNvPr id="483" name="楕円 482"/>
        <xdr:cNvSpPr/>
      </xdr:nvSpPr>
      <xdr:spPr>
        <a:xfrm>
          <a:off x="6921500" y="168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97393</xdr:rowOff>
    </xdr:from>
    <xdr:ext cx="534377" cy="259045"/>
    <xdr:sp macro="" textlink="">
      <xdr:nvSpPr>
        <xdr:cNvPr id="484" name="テキスト ボックス 483"/>
        <xdr:cNvSpPr txBox="1"/>
      </xdr:nvSpPr>
      <xdr:spPr>
        <a:xfrm>
          <a:off x="6705111" y="168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111392</xdr:rowOff>
    </xdr:from>
    <xdr:to>
      <xdr:col>85</xdr:col>
      <xdr:colOff>127000</xdr:colOff>
      <xdr:row>76</xdr:row>
      <xdr:rowOff>130460</xdr:rowOff>
    </xdr:to>
    <xdr:cxnSp macro="">
      <xdr:nvCxnSpPr>
        <xdr:cNvPr id="619" name="直線コネクタ 618"/>
        <xdr:cNvCxnSpPr/>
      </xdr:nvCxnSpPr>
      <xdr:spPr>
        <a:xfrm>
          <a:off x="15481300" y="13141592"/>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105239</xdr:rowOff>
    </xdr:from>
    <xdr:to>
      <xdr:col>81</xdr:col>
      <xdr:colOff>50800</xdr:colOff>
      <xdr:row>76</xdr:row>
      <xdr:rowOff>111392</xdr:rowOff>
    </xdr:to>
    <xdr:cxnSp macro="">
      <xdr:nvCxnSpPr>
        <xdr:cNvPr id="622" name="直線コネクタ 621"/>
        <xdr:cNvCxnSpPr/>
      </xdr:nvCxnSpPr>
      <xdr:spPr>
        <a:xfrm>
          <a:off x="14592300" y="13135439"/>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71862</xdr:rowOff>
    </xdr:from>
    <xdr:to>
      <xdr:col>76</xdr:col>
      <xdr:colOff>114300</xdr:colOff>
      <xdr:row>76</xdr:row>
      <xdr:rowOff>105239</xdr:rowOff>
    </xdr:to>
    <xdr:cxnSp macro="">
      <xdr:nvCxnSpPr>
        <xdr:cNvPr id="625" name="直線コネクタ 624"/>
        <xdr:cNvCxnSpPr/>
      </xdr:nvCxnSpPr>
      <xdr:spPr>
        <a:xfrm>
          <a:off x="13703300" y="13102062"/>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56414</xdr:rowOff>
    </xdr:from>
    <xdr:to>
      <xdr:col>71</xdr:col>
      <xdr:colOff>177800</xdr:colOff>
      <xdr:row>76</xdr:row>
      <xdr:rowOff>71862</xdr:rowOff>
    </xdr:to>
    <xdr:cxnSp macro="">
      <xdr:nvCxnSpPr>
        <xdr:cNvPr id="628" name="直線コネクタ 627"/>
        <xdr:cNvCxnSpPr/>
      </xdr:nvCxnSpPr>
      <xdr:spPr>
        <a:xfrm>
          <a:off x="12814300" y="13086614"/>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79660</xdr:rowOff>
    </xdr:from>
    <xdr:to>
      <xdr:col>85</xdr:col>
      <xdr:colOff>177800</xdr:colOff>
      <xdr:row>77</xdr:row>
      <xdr:rowOff>9810</xdr:rowOff>
    </xdr:to>
    <xdr:sp macro="" textlink="">
      <xdr:nvSpPr>
        <xdr:cNvPr id="638" name="楕円 637"/>
        <xdr:cNvSpPr/>
      </xdr:nvSpPr>
      <xdr:spPr>
        <a:xfrm>
          <a:off x="16268700" y="131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58087</xdr:rowOff>
    </xdr:from>
    <xdr:ext cx="534377" cy="259045"/>
    <xdr:sp macro="" textlink="">
      <xdr:nvSpPr>
        <xdr:cNvPr id="639" name="公債費該当値テキスト"/>
        <xdr:cNvSpPr txBox="1"/>
      </xdr:nvSpPr>
      <xdr:spPr>
        <a:xfrm>
          <a:off x="16370300" y="130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60592</xdr:rowOff>
    </xdr:from>
    <xdr:to>
      <xdr:col>81</xdr:col>
      <xdr:colOff>101600</xdr:colOff>
      <xdr:row>76</xdr:row>
      <xdr:rowOff>162192</xdr:rowOff>
    </xdr:to>
    <xdr:sp macro="" textlink="">
      <xdr:nvSpPr>
        <xdr:cNvPr id="640" name="楕円 639"/>
        <xdr:cNvSpPr/>
      </xdr:nvSpPr>
      <xdr:spPr>
        <a:xfrm>
          <a:off x="15430500" y="130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153319</xdr:rowOff>
    </xdr:from>
    <xdr:ext cx="534377" cy="259045"/>
    <xdr:sp macro="" textlink="">
      <xdr:nvSpPr>
        <xdr:cNvPr id="641" name="テキスト ボックス 640"/>
        <xdr:cNvSpPr txBox="1"/>
      </xdr:nvSpPr>
      <xdr:spPr>
        <a:xfrm>
          <a:off x="15214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54439</xdr:rowOff>
    </xdr:from>
    <xdr:to>
      <xdr:col>76</xdr:col>
      <xdr:colOff>165100</xdr:colOff>
      <xdr:row>76</xdr:row>
      <xdr:rowOff>156039</xdr:rowOff>
    </xdr:to>
    <xdr:sp macro="" textlink="">
      <xdr:nvSpPr>
        <xdr:cNvPr id="642" name="楕円 641"/>
        <xdr:cNvSpPr/>
      </xdr:nvSpPr>
      <xdr:spPr>
        <a:xfrm>
          <a:off x="14541500" y="130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147166</xdr:rowOff>
    </xdr:from>
    <xdr:ext cx="534377" cy="259045"/>
    <xdr:sp macro="" textlink="">
      <xdr:nvSpPr>
        <xdr:cNvPr id="643" name="テキスト ボックス 642"/>
        <xdr:cNvSpPr txBox="1"/>
      </xdr:nvSpPr>
      <xdr:spPr>
        <a:xfrm>
          <a:off x="14325111" y="131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21062</xdr:rowOff>
    </xdr:from>
    <xdr:to>
      <xdr:col>72</xdr:col>
      <xdr:colOff>38100</xdr:colOff>
      <xdr:row>76</xdr:row>
      <xdr:rowOff>122662</xdr:rowOff>
    </xdr:to>
    <xdr:sp macro="" textlink="">
      <xdr:nvSpPr>
        <xdr:cNvPr id="644" name="楕円 643"/>
        <xdr:cNvSpPr/>
      </xdr:nvSpPr>
      <xdr:spPr>
        <a:xfrm>
          <a:off x="13652500" y="130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113789</xdr:rowOff>
    </xdr:from>
    <xdr:ext cx="534377" cy="259045"/>
    <xdr:sp macro="" textlink="">
      <xdr:nvSpPr>
        <xdr:cNvPr id="645" name="テキスト ボックス 644"/>
        <xdr:cNvSpPr txBox="1"/>
      </xdr:nvSpPr>
      <xdr:spPr>
        <a:xfrm>
          <a:off x="13436111" y="131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5614</xdr:rowOff>
    </xdr:from>
    <xdr:to>
      <xdr:col>67</xdr:col>
      <xdr:colOff>101600</xdr:colOff>
      <xdr:row>76</xdr:row>
      <xdr:rowOff>107214</xdr:rowOff>
    </xdr:to>
    <xdr:sp macro="" textlink="">
      <xdr:nvSpPr>
        <xdr:cNvPr id="646" name="楕円 645"/>
        <xdr:cNvSpPr/>
      </xdr:nvSpPr>
      <xdr:spPr>
        <a:xfrm>
          <a:off x="12763500" y="13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98341</xdr:rowOff>
    </xdr:from>
    <xdr:ext cx="534377" cy="259045"/>
    <xdr:sp macro="" textlink="">
      <xdr:nvSpPr>
        <xdr:cNvPr id="647" name="テキスト ボックス 646"/>
        <xdr:cNvSpPr txBox="1"/>
      </xdr:nvSpPr>
      <xdr:spPr>
        <a:xfrm>
          <a:off x="12547111" y="131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167627</xdr:rowOff>
    </xdr:from>
    <xdr:to>
      <xdr:col>85</xdr:col>
      <xdr:colOff>127000</xdr:colOff>
      <xdr:row>98</xdr:row>
      <xdr:rowOff>41173</xdr:rowOff>
    </xdr:to>
    <xdr:cxnSp macro="">
      <xdr:nvCxnSpPr>
        <xdr:cNvPr id="676" name="直線コネクタ 675"/>
        <xdr:cNvCxnSpPr/>
      </xdr:nvCxnSpPr>
      <xdr:spPr>
        <a:xfrm flipV="1">
          <a:off x="15481300" y="16798277"/>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41173</xdr:rowOff>
    </xdr:from>
    <xdr:to>
      <xdr:col>81</xdr:col>
      <xdr:colOff>50800</xdr:colOff>
      <xdr:row>99</xdr:row>
      <xdr:rowOff>4572</xdr:rowOff>
    </xdr:to>
    <xdr:cxnSp macro="">
      <xdr:nvCxnSpPr>
        <xdr:cNvPr id="679" name="直線コネクタ 678"/>
        <xdr:cNvCxnSpPr/>
      </xdr:nvCxnSpPr>
      <xdr:spPr>
        <a:xfrm flipV="1">
          <a:off x="14592300" y="16843273"/>
          <a:ext cx="889000" cy="1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4572</xdr:rowOff>
    </xdr:from>
    <xdr:to>
      <xdr:col>76</xdr:col>
      <xdr:colOff>114300</xdr:colOff>
      <xdr:row>99</xdr:row>
      <xdr:rowOff>36004</xdr:rowOff>
    </xdr:to>
    <xdr:cxnSp macro="">
      <xdr:nvCxnSpPr>
        <xdr:cNvPr id="682" name="直線コネクタ 681"/>
        <xdr:cNvCxnSpPr/>
      </xdr:nvCxnSpPr>
      <xdr:spPr>
        <a:xfrm flipV="1">
          <a:off x="13703300" y="1697812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36004</xdr:rowOff>
    </xdr:from>
    <xdr:to>
      <xdr:col>71</xdr:col>
      <xdr:colOff>177800</xdr:colOff>
      <xdr:row>99</xdr:row>
      <xdr:rowOff>43738</xdr:rowOff>
    </xdr:to>
    <xdr:cxnSp macro="">
      <xdr:nvCxnSpPr>
        <xdr:cNvPr id="685" name="直線コネクタ 684"/>
        <xdr:cNvCxnSpPr/>
      </xdr:nvCxnSpPr>
      <xdr:spPr>
        <a:xfrm flipV="1">
          <a:off x="12814300" y="17009554"/>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116827</xdr:rowOff>
    </xdr:from>
    <xdr:to>
      <xdr:col>85</xdr:col>
      <xdr:colOff>177800</xdr:colOff>
      <xdr:row>98</xdr:row>
      <xdr:rowOff>46977</xdr:rowOff>
    </xdr:to>
    <xdr:sp macro="" textlink="">
      <xdr:nvSpPr>
        <xdr:cNvPr id="695" name="楕円 694"/>
        <xdr:cNvSpPr/>
      </xdr:nvSpPr>
      <xdr:spPr>
        <a:xfrm>
          <a:off x="16268700" y="167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139704</xdr:rowOff>
    </xdr:from>
    <xdr:ext cx="534377" cy="259045"/>
    <xdr:sp macro="" textlink="">
      <xdr:nvSpPr>
        <xdr:cNvPr id="696" name="積立金該当値テキスト"/>
        <xdr:cNvSpPr txBox="1"/>
      </xdr:nvSpPr>
      <xdr:spPr>
        <a:xfrm>
          <a:off x="16370300" y="165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161823</xdr:rowOff>
    </xdr:from>
    <xdr:to>
      <xdr:col>81</xdr:col>
      <xdr:colOff>101600</xdr:colOff>
      <xdr:row>98</xdr:row>
      <xdr:rowOff>91973</xdr:rowOff>
    </xdr:to>
    <xdr:sp macro="" textlink="">
      <xdr:nvSpPr>
        <xdr:cNvPr id="697" name="楕円 696"/>
        <xdr:cNvSpPr/>
      </xdr:nvSpPr>
      <xdr:spPr>
        <a:xfrm>
          <a:off x="15430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108500</xdr:rowOff>
    </xdr:from>
    <xdr:ext cx="534377" cy="259045"/>
    <xdr:sp macro="" textlink="">
      <xdr:nvSpPr>
        <xdr:cNvPr id="698" name="テキスト ボックス 697"/>
        <xdr:cNvSpPr txBox="1"/>
      </xdr:nvSpPr>
      <xdr:spPr>
        <a:xfrm>
          <a:off x="15214111" y="165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125222</xdr:rowOff>
    </xdr:from>
    <xdr:to>
      <xdr:col>76</xdr:col>
      <xdr:colOff>165100</xdr:colOff>
      <xdr:row>99</xdr:row>
      <xdr:rowOff>55372</xdr:rowOff>
    </xdr:to>
    <xdr:sp macro="" textlink="">
      <xdr:nvSpPr>
        <xdr:cNvPr id="699" name="楕円 698"/>
        <xdr:cNvSpPr/>
      </xdr:nvSpPr>
      <xdr:spPr>
        <a:xfrm>
          <a:off x="14541500" y="169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46499</xdr:rowOff>
    </xdr:from>
    <xdr:ext cx="469744" cy="259045"/>
    <xdr:sp macro="" textlink="">
      <xdr:nvSpPr>
        <xdr:cNvPr id="700" name="テキスト ボックス 699"/>
        <xdr:cNvSpPr txBox="1"/>
      </xdr:nvSpPr>
      <xdr:spPr>
        <a:xfrm>
          <a:off x="14357428" y="1702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156654</xdr:rowOff>
    </xdr:from>
    <xdr:to>
      <xdr:col>72</xdr:col>
      <xdr:colOff>38100</xdr:colOff>
      <xdr:row>99</xdr:row>
      <xdr:rowOff>86804</xdr:rowOff>
    </xdr:to>
    <xdr:sp macro="" textlink="">
      <xdr:nvSpPr>
        <xdr:cNvPr id="701" name="楕円 700"/>
        <xdr:cNvSpPr/>
      </xdr:nvSpPr>
      <xdr:spPr>
        <a:xfrm>
          <a:off x="13652500" y="169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77931</xdr:rowOff>
    </xdr:from>
    <xdr:ext cx="378565" cy="259045"/>
    <xdr:sp macro="" textlink="">
      <xdr:nvSpPr>
        <xdr:cNvPr id="702" name="テキスト ボックス 701"/>
        <xdr:cNvSpPr txBox="1"/>
      </xdr:nvSpPr>
      <xdr:spPr>
        <a:xfrm>
          <a:off x="13514017" y="17051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164388</xdr:rowOff>
    </xdr:from>
    <xdr:to>
      <xdr:col>67</xdr:col>
      <xdr:colOff>101600</xdr:colOff>
      <xdr:row>99</xdr:row>
      <xdr:rowOff>94538</xdr:rowOff>
    </xdr:to>
    <xdr:sp macro="" textlink="">
      <xdr:nvSpPr>
        <xdr:cNvPr id="703" name="楕円 702"/>
        <xdr:cNvSpPr/>
      </xdr:nvSpPr>
      <xdr:spPr>
        <a:xfrm>
          <a:off x="12763500" y="169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85665</xdr:rowOff>
    </xdr:from>
    <xdr:ext cx="313932" cy="259045"/>
    <xdr:sp macro="" textlink="">
      <xdr:nvSpPr>
        <xdr:cNvPr id="704" name="テキスト ボックス 703"/>
        <xdr:cNvSpPr txBox="1"/>
      </xdr:nvSpPr>
      <xdr:spPr>
        <a:xfrm>
          <a:off x="12657333" y="17059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56756</xdr:rowOff>
    </xdr:from>
    <xdr:to>
      <xdr:col>116</xdr:col>
      <xdr:colOff>63500</xdr:colOff>
      <xdr:row>38</xdr:row>
      <xdr:rowOff>100419</xdr:rowOff>
    </xdr:to>
    <xdr:cxnSp macro="">
      <xdr:nvCxnSpPr>
        <xdr:cNvPr id="733" name="直線コネクタ 732"/>
        <xdr:cNvCxnSpPr/>
      </xdr:nvCxnSpPr>
      <xdr:spPr>
        <a:xfrm flipV="1">
          <a:off x="21323300" y="6571856"/>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97675</xdr:rowOff>
    </xdr:from>
    <xdr:to>
      <xdr:col>111</xdr:col>
      <xdr:colOff>177800</xdr:colOff>
      <xdr:row>38</xdr:row>
      <xdr:rowOff>100419</xdr:rowOff>
    </xdr:to>
    <xdr:cxnSp macro="">
      <xdr:nvCxnSpPr>
        <xdr:cNvPr id="736" name="直線コネクタ 735"/>
        <xdr:cNvCxnSpPr/>
      </xdr:nvCxnSpPr>
      <xdr:spPr>
        <a:xfrm>
          <a:off x="20434300" y="661277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25819</xdr:rowOff>
    </xdr:from>
    <xdr:to>
      <xdr:col>107</xdr:col>
      <xdr:colOff>50800</xdr:colOff>
      <xdr:row>38</xdr:row>
      <xdr:rowOff>97675</xdr:rowOff>
    </xdr:to>
    <xdr:cxnSp macro="">
      <xdr:nvCxnSpPr>
        <xdr:cNvPr id="739" name="直線コネクタ 738"/>
        <xdr:cNvCxnSpPr/>
      </xdr:nvCxnSpPr>
      <xdr:spPr>
        <a:xfrm>
          <a:off x="19545300" y="6369469"/>
          <a:ext cx="889000" cy="2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25819</xdr:rowOff>
    </xdr:from>
    <xdr:to>
      <xdr:col>102</xdr:col>
      <xdr:colOff>114300</xdr:colOff>
      <xdr:row>39</xdr:row>
      <xdr:rowOff>44450</xdr:rowOff>
    </xdr:to>
    <xdr:cxnSp macro="">
      <xdr:nvCxnSpPr>
        <xdr:cNvPr id="742" name="直線コネクタ 741"/>
        <xdr:cNvCxnSpPr/>
      </xdr:nvCxnSpPr>
      <xdr:spPr>
        <a:xfrm flipV="1">
          <a:off x="18656300" y="6369469"/>
          <a:ext cx="889000" cy="3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5956</xdr:rowOff>
    </xdr:from>
    <xdr:to>
      <xdr:col>116</xdr:col>
      <xdr:colOff>114300</xdr:colOff>
      <xdr:row>38</xdr:row>
      <xdr:rowOff>107556</xdr:rowOff>
    </xdr:to>
    <xdr:sp macro="" textlink="">
      <xdr:nvSpPr>
        <xdr:cNvPr id="752" name="楕円 751"/>
        <xdr:cNvSpPr/>
      </xdr:nvSpPr>
      <xdr:spPr>
        <a:xfrm>
          <a:off x="22110700" y="65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28833</xdr:rowOff>
    </xdr:from>
    <xdr:ext cx="469744" cy="259045"/>
    <xdr:sp macro="" textlink="">
      <xdr:nvSpPr>
        <xdr:cNvPr id="753" name="投資及び出資金該当値テキスト"/>
        <xdr:cNvSpPr txBox="1"/>
      </xdr:nvSpPr>
      <xdr:spPr>
        <a:xfrm>
          <a:off x="22212300" y="63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49619</xdr:rowOff>
    </xdr:from>
    <xdr:to>
      <xdr:col>112</xdr:col>
      <xdr:colOff>38100</xdr:colOff>
      <xdr:row>38</xdr:row>
      <xdr:rowOff>151219</xdr:rowOff>
    </xdr:to>
    <xdr:sp macro="" textlink="">
      <xdr:nvSpPr>
        <xdr:cNvPr id="754" name="楕円 753"/>
        <xdr:cNvSpPr/>
      </xdr:nvSpPr>
      <xdr:spPr>
        <a:xfrm>
          <a:off x="21272500" y="65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167746</xdr:rowOff>
    </xdr:from>
    <xdr:ext cx="469744" cy="259045"/>
    <xdr:sp macro="" textlink="">
      <xdr:nvSpPr>
        <xdr:cNvPr id="755" name="テキスト ボックス 754"/>
        <xdr:cNvSpPr txBox="1"/>
      </xdr:nvSpPr>
      <xdr:spPr>
        <a:xfrm>
          <a:off x="21088428" y="63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46875</xdr:rowOff>
    </xdr:from>
    <xdr:to>
      <xdr:col>107</xdr:col>
      <xdr:colOff>101600</xdr:colOff>
      <xdr:row>38</xdr:row>
      <xdr:rowOff>148475</xdr:rowOff>
    </xdr:to>
    <xdr:sp macro="" textlink="">
      <xdr:nvSpPr>
        <xdr:cNvPr id="756" name="楕円 755"/>
        <xdr:cNvSpPr/>
      </xdr:nvSpPr>
      <xdr:spPr>
        <a:xfrm>
          <a:off x="20383500" y="65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165003</xdr:rowOff>
    </xdr:from>
    <xdr:ext cx="469744" cy="259045"/>
    <xdr:sp macro="" textlink="">
      <xdr:nvSpPr>
        <xdr:cNvPr id="757" name="テキスト ボックス 756"/>
        <xdr:cNvSpPr txBox="1"/>
      </xdr:nvSpPr>
      <xdr:spPr>
        <a:xfrm>
          <a:off x="20199428" y="63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146469</xdr:rowOff>
    </xdr:from>
    <xdr:to>
      <xdr:col>102</xdr:col>
      <xdr:colOff>165100</xdr:colOff>
      <xdr:row>37</xdr:row>
      <xdr:rowOff>76619</xdr:rowOff>
    </xdr:to>
    <xdr:sp macro="" textlink="">
      <xdr:nvSpPr>
        <xdr:cNvPr id="758" name="楕円 757"/>
        <xdr:cNvSpPr/>
      </xdr:nvSpPr>
      <xdr:spPr>
        <a:xfrm>
          <a:off x="19494500" y="63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93146</xdr:rowOff>
    </xdr:from>
    <xdr:ext cx="469744" cy="259045"/>
    <xdr:sp macro="" textlink="">
      <xdr:nvSpPr>
        <xdr:cNvPr id="759" name="テキスト ボックス 758"/>
        <xdr:cNvSpPr txBox="1"/>
      </xdr:nvSpPr>
      <xdr:spPr>
        <a:xfrm>
          <a:off x="19310428" y="60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143663</xdr:rowOff>
    </xdr:from>
    <xdr:to>
      <xdr:col>116</xdr:col>
      <xdr:colOff>63500</xdr:colOff>
      <xdr:row>58</xdr:row>
      <xdr:rowOff>144387</xdr:rowOff>
    </xdr:to>
    <xdr:cxnSp macro="">
      <xdr:nvCxnSpPr>
        <xdr:cNvPr id="790" name="直線コネクタ 789"/>
        <xdr:cNvCxnSpPr/>
      </xdr:nvCxnSpPr>
      <xdr:spPr>
        <a:xfrm flipV="1">
          <a:off x="21323300" y="10087763"/>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144387</xdr:rowOff>
    </xdr:from>
    <xdr:to>
      <xdr:col>111</xdr:col>
      <xdr:colOff>177800</xdr:colOff>
      <xdr:row>58</xdr:row>
      <xdr:rowOff>144844</xdr:rowOff>
    </xdr:to>
    <xdr:cxnSp macro="">
      <xdr:nvCxnSpPr>
        <xdr:cNvPr id="793" name="直線コネクタ 792"/>
        <xdr:cNvCxnSpPr/>
      </xdr:nvCxnSpPr>
      <xdr:spPr>
        <a:xfrm flipV="1">
          <a:off x="20434300" y="100884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139662</xdr:rowOff>
    </xdr:from>
    <xdr:to>
      <xdr:col>107</xdr:col>
      <xdr:colOff>50800</xdr:colOff>
      <xdr:row>58</xdr:row>
      <xdr:rowOff>144844</xdr:rowOff>
    </xdr:to>
    <xdr:cxnSp macro="">
      <xdr:nvCxnSpPr>
        <xdr:cNvPr id="796" name="直線コネクタ 795"/>
        <xdr:cNvCxnSpPr/>
      </xdr:nvCxnSpPr>
      <xdr:spPr>
        <a:xfrm>
          <a:off x="19545300" y="10083762"/>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57214</xdr:rowOff>
    </xdr:from>
    <xdr:to>
      <xdr:col>102</xdr:col>
      <xdr:colOff>114300</xdr:colOff>
      <xdr:row>58</xdr:row>
      <xdr:rowOff>139662</xdr:rowOff>
    </xdr:to>
    <xdr:cxnSp macro="">
      <xdr:nvCxnSpPr>
        <xdr:cNvPr id="799" name="直線コネクタ 798"/>
        <xdr:cNvCxnSpPr/>
      </xdr:nvCxnSpPr>
      <xdr:spPr>
        <a:xfrm>
          <a:off x="18656300" y="9829864"/>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92863</xdr:rowOff>
    </xdr:from>
    <xdr:to>
      <xdr:col>116</xdr:col>
      <xdr:colOff>114300</xdr:colOff>
      <xdr:row>59</xdr:row>
      <xdr:rowOff>23013</xdr:rowOff>
    </xdr:to>
    <xdr:sp macro="" textlink="">
      <xdr:nvSpPr>
        <xdr:cNvPr id="809" name="楕円 808"/>
        <xdr:cNvSpPr/>
      </xdr:nvSpPr>
      <xdr:spPr>
        <a:xfrm>
          <a:off x="22110700" y="100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7790</xdr:rowOff>
    </xdr:from>
    <xdr:ext cx="469744" cy="259045"/>
    <xdr:sp macro="" textlink="">
      <xdr:nvSpPr>
        <xdr:cNvPr id="810" name="貸付金該当値テキスト"/>
        <xdr:cNvSpPr txBox="1"/>
      </xdr:nvSpPr>
      <xdr:spPr>
        <a:xfrm>
          <a:off x="22212300" y="995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93587</xdr:rowOff>
    </xdr:from>
    <xdr:to>
      <xdr:col>112</xdr:col>
      <xdr:colOff>38100</xdr:colOff>
      <xdr:row>59</xdr:row>
      <xdr:rowOff>23737</xdr:rowOff>
    </xdr:to>
    <xdr:sp macro="" textlink="">
      <xdr:nvSpPr>
        <xdr:cNvPr id="811" name="楕円 810"/>
        <xdr:cNvSpPr/>
      </xdr:nvSpPr>
      <xdr:spPr>
        <a:xfrm>
          <a:off x="21272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14864</xdr:rowOff>
    </xdr:from>
    <xdr:ext cx="469744" cy="259045"/>
    <xdr:sp macro="" textlink="">
      <xdr:nvSpPr>
        <xdr:cNvPr id="812" name="テキスト ボックス 811"/>
        <xdr:cNvSpPr txBox="1"/>
      </xdr:nvSpPr>
      <xdr:spPr>
        <a:xfrm>
          <a:off x="21088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94044</xdr:rowOff>
    </xdr:from>
    <xdr:to>
      <xdr:col>107</xdr:col>
      <xdr:colOff>101600</xdr:colOff>
      <xdr:row>59</xdr:row>
      <xdr:rowOff>24194</xdr:rowOff>
    </xdr:to>
    <xdr:sp macro="" textlink="">
      <xdr:nvSpPr>
        <xdr:cNvPr id="813" name="楕円 812"/>
        <xdr:cNvSpPr/>
      </xdr:nvSpPr>
      <xdr:spPr>
        <a:xfrm>
          <a:off x="20383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15321</xdr:rowOff>
    </xdr:from>
    <xdr:ext cx="469744" cy="259045"/>
    <xdr:sp macro="" textlink="">
      <xdr:nvSpPr>
        <xdr:cNvPr id="814" name="テキスト ボックス 813"/>
        <xdr:cNvSpPr txBox="1"/>
      </xdr:nvSpPr>
      <xdr:spPr>
        <a:xfrm>
          <a:off x="20199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88862</xdr:rowOff>
    </xdr:from>
    <xdr:to>
      <xdr:col>102</xdr:col>
      <xdr:colOff>165100</xdr:colOff>
      <xdr:row>59</xdr:row>
      <xdr:rowOff>19012</xdr:rowOff>
    </xdr:to>
    <xdr:sp macro="" textlink="">
      <xdr:nvSpPr>
        <xdr:cNvPr id="815" name="楕円 814"/>
        <xdr:cNvSpPr/>
      </xdr:nvSpPr>
      <xdr:spPr>
        <a:xfrm>
          <a:off x="194945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10139</xdr:rowOff>
    </xdr:from>
    <xdr:ext cx="469744" cy="259045"/>
    <xdr:sp macro="" textlink="">
      <xdr:nvSpPr>
        <xdr:cNvPr id="816" name="テキスト ボックス 815"/>
        <xdr:cNvSpPr txBox="1"/>
      </xdr:nvSpPr>
      <xdr:spPr>
        <a:xfrm>
          <a:off x="19310428" y="101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6414</xdr:rowOff>
    </xdr:from>
    <xdr:to>
      <xdr:col>98</xdr:col>
      <xdr:colOff>38100</xdr:colOff>
      <xdr:row>57</xdr:row>
      <xdr:rowOff>108014</xdr:rowOff>
    </xdr:to>
    <xdr:sp macro="" textlink="">
      <xdr:nvSpPr>
        <xdr:cNvPr id="817" name="楕円 816"/>
        <xdr:cNvSpPr/>
      </xdr:nvSpPr>
      <xdr:spPr>
        <a:xfrm>
          <a:off x="18605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124541</xdr:rowOff>
    </xdr:from>
    <xdr:ext cx="469744" cy="259045"/>
    <xdr:sp macro="" textlink="">
      <xdr:nvSpPr>
        <xdr:cNvPr id="818" name="テキスト ボックス 817"/>
        <xdr:cNvSpPr txBox="1"/>
      </xdr:nvSpPr>
      <xdr:spPr>
        <a:xfrm>
          <a:off x="18421428" y="95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134083</xdr:rowOff>
    </xdr:from>
    <xdr:to>
      <xdr:col>116</xdr:col>
      <xdr:colOff>63500</xdr:colOff>
      <xdr:row>75</xdr:row>
      <xdr:rowOff>39312</xdr:rowOff>
    </xdr:to>
    <xdr:cxnSp macro="">
      <xdr:nvCxnSpPr>
        <xdr:cNvPr id="850" name="直線コネクタ 849"/>
        <xdr:cNvCxnSpPr/>
      </xdr:nvCxnSpPr>
      <xdr:spPr>
        <a:xfrm flipV="1">
          <a:off x="21323300" y="12821383"/>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39312</xdr:rowOff>
    </xdr:from>
    <xdr:to>
      <xdr:col>111</xdr:col>
      <xdr:colOff>177800</xdr:colOff>
      <xdr:row>75</xdr:row>
      <xdr:rowOff>64850</xdr:rowOff>
    </xdr:to>
    <xdr:cxnSp macro="">
      <xdr:nvCxnSpPr>
        <xdr:cNvPr id="853" name="直線コネクタ 852"/>
        <xdr:cNvCxnSpPr/>
      </xdr:nvCxnSpPr>
      <xdr:spPr>
        <a:xfrm flipV="1">
          <a:off x="20434300" y="12898062"/>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50546</xdr:rowOff>
    </xdr:from>
    <xdr:to>
      <xdr:col>107</xdr:col>
      <xdr:colOff>50800</xdr:colOff>
      <xdr:row>75</xdr:row>
      <xdr:rowOff>64850</xdr:rowOff>
    </xdr:to>
    <xdr:cxnSp macro="">
      <xdr:nvCxnSpPr>
        <xdr:cNvPr id="856" name="直線コネクタ 855"/>
        <xdr:cNvCxnSpPr/>
      </xdr:nvCxnSpPr>
      <xdr:spPr>
        <a:xfrm>
          <a:off x="19545300" y="12909296"/>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59755</xdr:rowOff>
    </xdr:from>
    <xdr:to>
      <xdr:col>102</xdr:col>
      <xdr:colOff>114300</xdr:colOff>
      <xdr:row>75</xdr:row>
      <xdr:rowOff>50546</xdr:rowOff>
    </xdr:to>
    <xdr:cxnSp macro="">
      <xdr:nvCxnSpPr>
        <xdr:cNvPr id="859" name="直線コネクタ 858"/>
        <xdr:cNvCxnSpPr/>
      </xdr:nvCxnSpPr>
      <xdr:spPr>
        <a:xfrm>
          <a:off x="18656300" y="12747055"/>
          <a:ext cx="889000" cy="16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83283</xdr:rowOff>
    </xdr:from>
    <xdr:to>
      <xdr:col>116</xdr:col>
      <xdr:colOff>114300</xdr:colOff>
      <xdr:row>75</xdr:row>
      <xdr:rowOff>13433</xdr:rowOff>
    </xdr:to>
    <xdr:sp macro="" textlink="">
      <xdr:nvSpPr>
        <xdr:cNvPr id="869" name="楕円 868"/>
        <xdr:cNvSpPr/>
      </xdr:nvSpPr>
      <xdr:spPr>
        <a:xfrm>
          <a:off x="22110700" y="12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106160</xdr:rowOff>
    </xdr:from>
    <xdr:ext cx="534377" cy="259045"/>
    <xdr:sp macro="" textlink="">
      <xdr:nvSpPr>
        <xdr:cNvPr id="870" name="繰出金該当値テキスト"/>
        <xdr:cNvSpPr txBox="1"/>
      </xdr:nvSpPr>
      <xdr:spPr>
        <a:xfrm>
          <a:off x="22212300" y="1262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159962</xdr:rowOff>
    </xdr:from>
    <xdr:to>
      <xdr:col>112</xdr:col>
      <xdr:colOff>38100</xdr:colOff>
      <xdr:row>75</xdr:row>
      <xdr:rowOff>90112</xdr:rowOff>
    </xdr:to>
    <xdr:sp macro="" textlink="">
      <xdr:nvSpPr>
        <xdr:cNvPr id="871" name="楕円 870"/>
        <xdr:cNvSpPr/>
      </xdr:nvSpPr>
      <xdr:spPr>
        <a:xfrm>
          <a:off x="21272500" y="12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81239</xdr:rowOff>
    </xdr:from>
    <xdr:ext cx="534377" cy="259045"/>
    <xdr:sp macro="" textlink="">
      <xdr:nvSpPr>
        <xdr:cNvPr id="872" name="テキスト ボックス 871"/>
        <xdr:cNvSpPr txBox="1"/>
      </xdr:nvSpPr>
      <xdr:spPr>
        <a:xfrm>
          <a:off x="21056111" y="129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14050</xdr:rowOff>
    </xdr:from>
    <xdr:to>
      <xdr:col>107</xdr:col>
      <xdr:colOff>101600</xdr:colOff>
      <xdr:row>75</xdr:row>
      <xdr:rowOff>115650</xdr:rowOff>
    </xdr:to>
    <xdr:sp macro="" textlink="">
      <xdr:nvSpPr>
        <xdr:cNvPr id="873" name="楕円 872"/>
        <xdr:cNvSpPr/>
      </xdr:nvSpPr>
      <xdr:spPr>
        <a:xfrm>
          <a:off x="20383500" y="12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106777</xdr:rowOff>
    </xdr:from>
    <xdr:ext cx="534377" cy="259045"/>
    <xdr:sp macro="" textlink="">
      <xdr:nvSpPr>
        <xdr:cNvPr id="874" name="テキスト ボックス 873"/>
        <xdr:cNvSpPr txBox="1"/>
      </xdr:nvSpPr>
      <xdr:spPr>
        <a:xfrm>
          <a:off x="20167111" y="12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171196</xdr:rowOff>
    </xdr:from>
    <xdr:to>
      <xdr:col>102</xdr:col>
      <xdr:colOff>165100</xdr:colOff>
      <xdr:row>75</xdr:row>
      <xdr:rowOff>101346</xdr:rowOff>
    </xdr:to>
    <xdr:sp macro="" textlink="">
      <xdr:nvSpPr>
        <xdr:cNvPr id="875" name="楕円 874"/>
        <xdr:cNvSpPr/>
      </xdr:nvSpPr>
      <xdr:spPr>
        <a:xfrm>
          <a:off x="19494500" y="128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92473</xdr:rowOff>
    </xdr:from>
    <xdr:ext cx="534377" cy="259045"/>
    <xdr:sp macro="" textlink="">
      <xdr:nvSpPr>
        <xdr:cNvPr id="876" name="テキスト ボックス 875"/>
        <xdr:cNvSpPr txBox="1"/>
      </xdr:nvSpPr>
      <xdr:spPr>
        <a:xfrm>
          <a:off x="19278111" y="129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8955</xdr:rowOff>
    </xdr:from>
    <xdr:to>
      <xdr:col>98</xdr:col>
      <xdr:colOff>38100</xdr:colOff>
      <xdr:row>74</xdr:row>
      <xdr:rowOff>110555</xdr:rowOff>
    </xdr:to>
    <xdr:sp macro="" textlink="">
      <xdr:nvSpPr>
        <xdr:cNvPr id="877" name="楕円 876"/>
        <xdr:cNvSpPr/>
      </xdr:nvSpPr>
      <xdr:spPr>
        <a:xfrm>
          <a:off x="18605500" y="12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101682</xdr:rowOff>
    </xdr:from>
    <xdr:ext cx="534377" cy="259045"/>
    <xdr:sp macro="" textlink="">
      <xdr:nvSpPr>
        <xdr:cNvPr id="878" name="テキスト ボックス 877"/>
        <xdr:cNvSpPr txBox="1"/>
      </xdr:nvSpPr>
      <xdr:spPr>
        <a:xfrm>
          <a:off x="18389111" y="12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游ゴシック" panose="020B0400000000000000" pitchFamily="50" charset="-128"/>
              <a:ea typeface="游ゴシック" panose="020B0400000000000000" pitchFamily="50" charset="-128"/>
            </a:rPr>
            <a:t>　扶助費、積立金、</a:t>
          </a:r>
          <a:r>
            <a:rPr kumimoji="1" lang="ja-JP" altLang="ja-JP" sz="1100">
              <a:solidFill>
                <a:schemeClr val="dk1"/>
              </a:solidFill>
              <a:effectLst/>
              <a:latin typeface="+mn-lt"/>
              <a:ea typeface="+mn-ea"/>
              <a:cs typeface="+mn-cs"/>
            </a:rPr>
            <a:t>投資及び出資金、繰出金</a:t>
          </a:r>
          <a:r>
            <a:rPr kumimoji="1" lang="ja-JP" altLang="en-US" sz="1200">
              <a:latin typeface="游ゴシック" panose="020B0400000000000000" pitchFamily="50" charset="-128"/>
              <a:ea typeface="游ゴシック" panose="020B0400000000000000" pitchFamily="50" charset="-128"/>
            </a:rPr>
            <a:t>が類似団体を上回る結果となった。</a:t>
          </a:r>
          <a:r>
            <a:rPr kumimoji="1" lang="ja-JP" altLang="ja-JP" sz="1200">
              <a:solidFill>
                <a:schemeClr val="dk1"/>
              </a:solidFill>
              <a:effectLst/>
              <a:latin typeface="+mn-lt"/>
              <a:ea typeface="+mn-ea"/>
              <a:cs typeface="+mn-cs"/>
            </a:rPr>
            <a:t>扶助費が上回った主な要因としては、子ども医療扶助費の無料化を拡大したことによる増加が考えられる。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積立金が上回った主な要因は、財政調整基金積立金及びふるさとつしま応援基金積立金が大幅に増額したことによる影響が考えられる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投資及び出資金が上回った主な要因としては、</a:t>
          </a:r>
          <a:r>
            <a:rPr kumimoji="1" lang="ja-JP" altLang="en-US" sz="1200">
              <a:solidFill>
                <a:schemeClr val="dk1"/>
              </a:solidFill>
              <a:effectLst/>
              <a:latin typeface="+mn-lt"/>
              <a:ea typeface="+mn-ea"/>
              <a:cs typeface="+mn-cs"/>
            </a:rPr>
            <a:t>津島</a:t>
          </a:r>
          <a:r>
            <a:rPr kumimoji="1" lang="ja-JP" altLang="ja-JP" sz="1200">
              <a:solidFill>
                <a:schemeClr val="dk1"/>
              </a:solidFill>
              <a:effectLst/>
              <a:latin typeface="+mn-lt"/>
              <a:ea typeface="+mn-ea"/>
              <a:cs typeface="+mn-cs"/>
            </a:rPr>
            <a:t>市民病院事業会計及び下水道事業会計に対し、追加支援という形で出資金を支出しているためである。企業会計への繰出金については投資財政計画等に基づき一般会計と十分に調整を重ねたうえで支出していく。</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繰出金が上回った主な要因は高齢者人口の増加に伴う、介護保険、後期高齢者医療に係る扶助費の増のためであると考える。高齢化が進んでいる状況にあるので、繰出金は増加傾向になっていくと考えられ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なお</a:t>
          </a:r>
          <a:r>
            <a:rPr kumimoji="1" lang="ja-JP" altLang="en-US" sz="1200">
              <a:solidFill>
                <a:schemeClr val="dk1"/>
              </a:solidFill>
              <a:effectLst/>
              <a:latin typeface="+mn-lt"/>
              <a:ea typeface="+mn-ea"/>
              <a:cs typeface="+mn-cs"/>
            </a:rPr>
            <a:t>普通建設事業費</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、現在類似団体順位がかなり低くなっているが、今後、</a:t>
          </a:r>
          <a:r>
            <a:rPr kumimoji="1" lang="ja-JP" altLang="ja-JP" sz="1200">
              <a:solidFill>
                <a:schemeClr val="dk1"/>
              </a:solidFill>
              <a:effectLst/>
              <a:latin typeface="+mn-lt"/>
              <a:ea typeface="+mn-ea"/>
              <a:cs typeface="+mn-cs"/>
            </a:rPr>
            <a:t>施設の老朽化に伴い、</a:t>
          </a:r>
          <a:r>
            <a:rPr kumimoji="1" lang="ja-JP" altLang="en-US" sz="1200">
              <a:solidFill>
                <a:schemeClr val="dk1"/>
              </a:solidFill>
              <a:effectLst/>
              <a:latin typeface="+mn-lt"/>
              <a:ea typeface="+mn-ea"/>
              <a:cs typeface="+mn-cs"/>
            </a:rPr>
            <a:t>更新整備費用</a:t>
          </a:r>
          <a:r>
            <a:rPr kumimoji="1" lang="ja-JP" altLang="ja-JP" sz="1200">
              <a:solidFill>
                <a:schemeClr val="dk1"/>
              </a:solidFill>
              <a:effectLst/>
              <a:latin typeface="+mn-lt"/>
              <a:ea typeface="+mn-ea"/>
              <a:cs typeface="+mn-cs"/>
            </a:rPr>
            <a:t>が増加することが見込まれる。財政を硬直化させないためにも施設の集約化・複合化事業に着手するなど、公共施設の適正管理に努め、経費の抑制に努める。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8941</xdr:rowOff>
    </xdr:from>
    <xdr:to>
      <xdr:col>24</xdr:col>
      <xdr:colOff>63500</xdr:colOff>
      <xdr:row>34</xdr:row>
      <xdr:rowOff>23114</xdr:rowOff>
    </xdr:to>
    <xdr:cxnSp macro="">
      <xdr:nvCxnSpPr>
        <xdr:cNvPr id="59" name="直線コネクタ 58"/>
        <xdr:cNvCxnSpPr/>
      </xdr:nvCxnSpPr>
      <xdr:spPr>
        <a:xfrm>
          <a:off x="3797300" y="583824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71577</xdr:rowOff>
    </xdr:from>
    <xdr:to>
      <xdr:col>19</xdr:col>
      <xdr:colOff>177800</xdr:colOff>
      <xdr:row>34</xdr:row>
      <xdr:rowOff>8941</xdr:rowOff>
    </xdr:to>
    <xdr:cxnSp macro="">
      <xdr:nvCxnSpPr>
        <xdr:cNvPr id="62" name="直線コネクタ 61"/>
        <xdr:cNvCxnSpPr/>
      </xdr:nvCxnSpPr>
      <xdr:spPr>
        <a:xfrm>
          <a:off x="2908300" y="5729427"/>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71577</xdr:rowOff>
    </xdr:from>
    <xdr:to>
      <xdr:col>15</xdr:col>
      <xdr:colOff>50800</xdr:colOff>
      <xdr:row>33</xdr:row>
      <xdr:rowOff>78435</xdr:rowOff>
    </xdr:to>
    <xdr:cxnSp macro="">
      <xdr:nvCxnSpPr>
        <xdr:cNvPr id="65" name="直線コネクタ 64"/>
        <xdr:cNvCxnSpPr/>
      </xdr:nvCxnSpPr>
      <xdr:spPr>
        <a:xfrm flipV="1">
          <a:off x="2019300" y="57294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73863</xdr:rowOff>
    </xdr:from>
    <xdr:to>
      <xdr:col>10</xdr:col>
      <xdr:colOff>114300</xdr:colOff>
      <xdr:row>33</xdr:row>
      <xdr:rowOff>78435</xdr:rowOff>
    </xdr:to>
    <xdr:cxnSp macro="">
      <xdr:nvCxnSpPr>
        <xdr:cNvPr id="68" name="直線コネクタ 67"/>
        <xdr:cNvCxnSpPr/>
      </xdr:nvCxnSpPr>
      <xdr:spPr>
        <a:xfrm>
          <a:off x="1130300" y="57317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143764</xdr:rowOff>
    </xdr:from>
    <xdr:to>
      <xdr:col>24</xdr:col>
      <xdr:colOff>114300</xdr:colOff>
      <xdr:row>34</xdr:row>
      <xdr:rowOff>73914</xdr:rowOff>
    </xdr:to>
    <xdr:sp macro="" textlink="">
      <xdr:nvSpPr>
        <xdr:cNvPr id="78" name="楕円 77"/>
        <xdr:cNvSpPr/>
      </xdr:nvSpPr>
      <xdr:spPr>
        <a:xfrm>
          <a:off x="45847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166641</xdr:rowOff>
    </xdr:from>
    <xdr:ext cx="469744" cy="259045"/>
    <xdr:sp macro="" textlink="">
      <xdr:nvSpPr>
        <xdr:cNvPr id="79" name="議会費該当値テキスト"/>
        <xdr:cNvSpPr txBox="1"/>
      </xdr:nvSpPr>
      <xdr:spPr>
        <a:xfrm>
          <a:off x="4686300"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129591</xdr:rowOff>
    </xdr:from>
    <xdr:to>
      <xdr:col>20</xdr:col>
      <xdr:colOff>38100</xdr:colOff>
      <xdr:row>34</xdr:row>
      <xdr:rowOff>59741</xdr:rowOff>
    </xdr:to>
    <xdr:sp macro="" textlink="">
      <xdr:nvSpPr>
        <xdr:cNvPr id="80" name="楕円 79"/>
        <xdr:cNvSpPr/>
      </xdr:nvSpPr>
      <xdr:spPr>
        <a:xfrm>
          <a:off x="3746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76268</xdr:rowOff>
    </xdr:from>
    <xdr:ext cx="469744" cy="259045"/>
    <xdr:sp macro="" textlink="">
      <xdr:nvSpPr>
        <xdr:cNvPr id="81" name="テキスト ボックス 80"/>
        <xdr:cNvSpPr txBox="1"/>
      </xdr:nvSpPr>
      <xdr:spPr>
        <a:xfrm>
          <a:off x="3562428" y="55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20777</xdr:rowOff>
    </xdr:from>
    <xdr:to>
      <xdr:col>15</xdr:col>
      <xdr:colOff>101600</xdr:colOff>
      <xdr:row>33</xdr:row>
      <xdr:rowOff>122377</xdr:rowOff>
    </xdr:to>
    <xdr:sp macro="" textlink="">
      <xdr:nvSpPr>
        <xdr:cNvPr id="82" name="楕円 81"/>
        <xdr:cNvSpPr/>
      </xdr:nvSpPr>
      <xdr:spPr>
        <a:xfrm>
          <a:off x="2857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138904</xdr:rowOff>
    </xdr:from>
    <xdr:ext cx="469744" cy="259045"/>
    <xdr:sp macro="" textlink="">
      <xdr:nvSpPr>
        <xdr:cNvPr id="83" name="テキスト ボックス 82"/>
        <xdr:cNvSpPr txBox="1"/>
      </xdr:nvSpPr>
      <xdr:spPr>
        <a:xfrm>
          <a:off x="2673428" y="54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27635</xdr:rowOff>
    </xdr:from>
    <xdr:to>
      <xdr:col>10</xdr:col>
      <xdr:colOff>165100</xdr:colOff>
      <xdr:row>33</xdr:row>
      <xdr:rowOff>129235</xdr:rowOff>
    </xdr:to>
    <xdr:sp macro="" textlink="">
      <xdr:nvSpPr>
        <xdr:cNvPr id="84" name="楕円 83"/>
        <xdr:cNvSpPr/>
      </xdr:nvSpPr>
      <xdr:spPr>
        <a:xfrm>
          <a:off x="1968500" y="5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145762</xdr:rowOff>
    </xdr:from>
    <xdr:ext cx="469744" cy="259045"/>
    <xdr:sp macro="" textlink="">
      <xdr:nvSpPr>
        <xdr:cNvPr id="85" name="テキスト ボックス 84"/>
        <xdr:cNvSpPr txBox="1"/>
      </xdr:nvSpPr>
      <xdr:spPr>
        <a:xfrm>
          <a:off x="1784428" y="54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23063</xdr:rowOff>
    </xdr:from>
    <xdr:to>
      <xdr:col>6</xdr:col>
      <xdr:colOff>38100</xdr:colOff>
      <xdr:row>33</xdr:row>
      <xdr:rowOff>124663</xdr:rowOff>
    </xdr:to>
    <xdr:sp macro="" textlink="">
      <xdr:nvSpPr>
        <xdr:cNvPr id="86" name="楕円 85"/>
        <xdr:cNvSpPr/>
      </xdr:nvSpPr>
      <xdr:spPr>
        <a:xfrm>
          <a:off x="1079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141190</xdr:rowOff>
    </xdr:from>
    <xdr:ext cx="469744" cy="259045"/>
    <xdr:sp macro="" textlink="">
      <xdr:nvSpPr>
        <xdr:cNvPr id="87" name="テキスト ボックス 86"/>
        <xdr:cNvSpPr txBox="1"/>
      </xdr:nvSpPr>
      <xdr:spPr>
        <a:xfrm>
          <a:off x="895428" y="54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163867</xdr:rowOff>
    </xdr:from>
    <xdr:to>
      <xdr:col>24</xdr:col>
      <xdr:colOff>63500</xdr:colOff>
      <xdr:row>58</xdr:row>
      <xdr:rowOff>48248</xdr:rowOff>
    </xdr:to>
    <xdr:cxnSp macro="">
      <xdr:nvCxnSpPr>
        <xdr:cNvPr id="116" name="直線コネクタ 115"/>
        <xdr:cNvCxnSpPr/>
      </xdr:nvCxnSpPr>
      <xdr:spPr>
        <a:xfrm flipV="1">
          <a:off x="3797300" y="9593617"/>
          <a:ext cx="838200" cy="39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48248</xdr:rowOff>
    </xdr:from>
    <xdr:to>
      <xdr:col>19</xdr:col>
      <xdr:colOff>177800</xdr:colOff>
      <xdr:row>58</xdr:row>
      <xdr:rowOff>90513</xdr:rowOff>
    </xdr:to>
    <xdr:cxnSp macro="">
      <xdr:nvCxnSpPr>
        <xdr:cNvPr id="119" name="直線コネクタ 118"/>
        <xdr:cNvCxnSpPr/>
      </xdr:nvCxnSpPr>
      <xdr:spPr>
        <a:xfrm flipV="1">
          <a:off x="2908300" y="9992348"/>
          <a:ext cx="889000" cy="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90513</xdr:rowOff>
    </xdr:from>
    <xdr:to>
      <xdr:col>15</xdr:col>
      <xdr:colOff>50800</xdr:colOff>
      <xdr:row>58</xdr:row>
      <xdr:rowOff>96022</xdr:rowOff>
    </xdr:to>
    <xdr:cxnSp macro="">
      <xdr:nvCxnSpPr>
        <xdr:cNvPr id="122" name="直線コネクタ 121"/>
        <xdr:cNvCxnSpPr/>
      </xdr:nvCxnSpPr>
      <xdr:spPr>
        <a:xfrm flipV="1">
          <a:off x="2019300" y="10034613"/>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61789</xdr:rowOff>
    </xdr:from>
    <xdr:to>
      <xdr:col>10</xdr:col>
      <xdr:colOff>114300</xdr:colOff>
      <xdr:row>58</xdr:row>
      <xdr:rowOff>96022</xdr:rowOff>
    </xdr:to>
    <xdr:cxnSp macro="">
      <xdr:nvCxnSpPr>
        <xdr:cNvPr id="125" name="直線コネクタ 124"/>
        <xdr:cNvCxnSpPr/>
      </xdr:nvCxnSpPr>
      <xdr:spPr>
        <a:xfrm>
          <a:off x="1130300" y="10005889"/>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113067</xdr:rowOff>
    </xdr:from>
    <xdr:to>
      <xdr:col>24</xdr:col>
      <xdr:colOff>114300</xdr:colOff>
      <xdr:row>56</xdr:row>
      <xdr:rowOff>43217</xdr:rowOff>
    </xdr:to>
    <xdr:sp macro="" textlink="">
      <xdr:nvSpPr>
        <xdr:cNvPr id="135" name="楕円 134"/>
        <xdr:cNvSpPr/>
      </xdr:nvSpPr>
      <xdr:spPr>
        <a:xfrm>
          <a:off x="4584700" y="95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27994</xdr:rowOff>
    </xdr:from>
    <xdr:ext cx="599010" cy="259045"/>
    <xdr:sp macro="" textlink="">
      <xdr:nvSpPr>
        <xdr:cNvPr id="136" name="総務費該当値テキスト"/>
        <xdr:cNvSpPr txBox="1"/>
      </xdr:nvSpPr>
      <xdr:spPr>
        <a:xfrm>
          <a:off x="4686300" y="945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168898</xdr:rowOff>
    </xdr:from>
    <xdr:to>
      <xdr:col>20</xdr:col>
      <xdr:colOff>38100</xdr:colOff>
      <xdr:row>58</xdr:row>
      <xdr:rowOff>99048</xdr:rowOff>
    </xdr:to>
    <xdr:sp macro="" textlink="">
      <xdr:nvSpPr>
        <xdr:cNvPr id="137" name="楕円 136"/>
        <xdr:cNvSpPr/>
      </xdr:nvSpPr>
      <xdr:spPr>
        <a:xfrm>
          <a:off x="3746500" y="99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90175</xdr:rowOff>
    </xdr:from>
    <xdr:ext cx="534377" cy="259045"/>
    <xdr:sp macro="" textlink="">
      <xdr:nvSpPr>
        <xdr:cNvPr id="138" name="テキスト ボックス 137"/>
        <xdr:cNvSpPr txBox="1"/>
      </xdr:nvSpPr>
      <xdr:spPr>
        <a:xfrm>
          <a:off x="3530111" y="100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39713</xdr:rowOff>
    </xdr:from>
    <xdr:to>
      <xdr:col>15</xdr:col>
      <xdr:colOff>101600</xdr:colOff>
      <xdr:row>58</xdr:row>
      <xdr:rowOff>141313</xdr:rowOff>
    </xdr:to>
    <xdr:sp macro="" textlink="">
      <xdr:nvSpPr>
        <xdr:cNvPr id="139" name="楕円 138"/>
        <xdr:cNvSpPr/>
      </xdr:nvSpPr>
      <xdr:spPr>
        <a:xfrm>
          <a:off x="2857500" y="99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132440</xdr:rowOff>
    </xdr:from>
    <xdr:ext cx="534377" cy="259045"/>
    <xdr:sp macro="" textlink="">
      <xdr:nvSpPr>
        <xdr:cNvPr id="140" name="テキスト ボックス 139"/>
        <xdr:cNvSpPr txBox="1"/>
      </xdr:nvSpPr>
      <xdr:spPr>
        <a:xfrm>
          <a:off x="2641111" y="100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45222</xdr:rowOff>
    </xdr:from>
    <xdr:to>
      <xdr:col>10</xdr:col>
      <xdr:colOff>165100</xdr:colOff>
      <xdr:row>58</xdr:row>
      <xdr:rowOff>146822</xdr:rowOff>
    </xdr:to>
    <xdr:sp macro="" textlink="">
      <xdr:nvSpPr>
        <xdr:cNvPr id="141" name="楕円 140"/>
        <xdr:cNvSpPr/>
      </xdr:nvSpPr>
      <xdr:spPr>
        <a:xfrm>
          <a:off x="1968500" y="99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137949</xdr:rowOff>
    </xdr:from>
    <xdr:ext cx="534377" cy="259045"/>
    <xdr:sp macro="" textlink="">
      <xdr:nvSpPr>
        <xdr:cNvPr id="142" name="テキスト ボックス 141"/>
        <xdr:cNvSpPr txBox="1"/>
      </xdr:nvSpPr>
      <xdr:spPr>
        <a:xfrm>
          <a:off x="1752111" y="10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10989</xdr:rowOff>
    </xdr:from>
    <xdr:to>
      <xdr:col>6</xdr:col>
      <xdr:colOff>38100</xdr:colOff>
      <xdr:row>58</xdr:row>
      <xdr:rowOff>112589</xdr:rowOff>
    </xdr:to>
    <xdr:sp macro="" textlink="">
      <xdr:nvSpPr>
        <xdr:cNvPr id="143" name="楕円 142"/>
        <xdr:cNvSpPr/>
      </xdr:nvSpPr>
      <xdr:spPr>
        <a:xfrm>
          <a:off x="1079500" y="99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103716</xdr:rowOff>
    </xdr:from>
    <xdr:ext cx="534377" cy="259045"/>
    <xdr:sp macro="" textlink="">
      <xdr:nvSpPr>
        <xdr:cNvPr id="144" name="テキスト ボックス 143"/>
        <xdr:cNvSpPr txBox="1"/>
      </xdr:nvSpPr>
      <xdr:spPr>
        <a:xfrm>
          <a:off x="863111" y="100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61116</xdr:rowOff>
    </xdr:from>
    <xdr:to>
      <xdr:col>24</xdr:col>
      <xdr:colOff>63500</xdr:colOff>
      <xdr:row>76</xdr:row>
      <xdr:rowOff>128118</xdr:rowOff>
    </xdr:to>
    <xdr:cxnSp macro="">
      <xdr:nvCxnSpPr>
        <xdr:cNvPr id="176" name="直線コネクタ 175"/>
        <xdr:cNvCxnSpPr/>
      </xdr:nvCxnSpPr>
      <xdr:spPr>
        <a:xfrm flipV="1">
          <a:off x="3797300" y="13091316"/>
          <a:ext cx="8382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128118</xdr:rowOff>
    </xdr:from>
    <xdr:to>
      <xdr:col>19</xdr:col>
      <xdr:colOff>177800</xdr:colOff>
      <xdr:row>77</xdr:row>
      <xdr:rowOff>30941</xdr:rowOff>
    </xdr:to>
    <xdr:cxnSp macro="">
      <xdr:nvCxnSpPr>
        <xdr:cNvPr id="179" name="直線コネクタ 178"/>
        <xdr:cNvCxnSpPr/>
      </xdr:nvCxnSpPr>
      <xdr:spPr>
        <a:xfrm flipV="1">
          <a:off x="2908300" y="13158318"/>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30375</xdr:rowOff>
    </xdr:from>
    <xdr:to>
      <xdr:col>15</xdr:col>
      <xdr:colOff>50800</xdr:colOff>
      <xdr:row>77</xdr:row>
      <xdr:rowOff>30941</xdr:rowOff>
    </xdr:to>
    <xdr:cxnSp macro="">
      <xdr:nvCxnSpPr>
        <xdr:cNvPr id="182" name="直線コネクタ 181"/>
        <xdr:cNvCxnSpPr/>
      </xdr:nvCxnSpPr>
      <xdr:spPr>
        <a:xfrm>
          <a:off x="2019300" y="13232025"/>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30375</xdr:rowOff>
    </xdr:from>
    <xdr:to>
      <xdr:col>10</xdr:col>
      <xdr:colOff>114300</xdr:colOff>
      <xdr:row>77</xdr:row>
      <xdr:rowOff>44645</xdr:rowOff>
    </xdr:to>
    <xdr:cxnSp macro="">
      <xdr:nvCxnSpPr>
        <xdr:cNvPr id="185" name="直線コネクタ 184"/>
        <xdr:cNvCxnSpPr/>
      </xdr:nvCxnSpPr>
      <xdr:spPr>
        <a:xfrm flipV="1">
          <a:off x="1130300" y="13232025"/>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10316</xdr:rowOff>
    </xdr:from>
    <xdr:to>
      <xdr:col>24</xdr:col>
      <xdr:colOff>114300</xdr:colOff>
      <xdr:row>76</xdr:row>
      <xdr:rowOff>111916</xdr:rowOff>
    </xdr:to>
    <xdr:sp macro="" textlink="">
      <xdr:nvSpPr>
        <xdr:cNvPr id="195" name="楕円 194"/>
        <xdr:cNvSpPr/>
      </xdr:nvSpPr>
      <xdr:spPr>
        <a:xfrm>
          <a:off x="4584700" y="130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160193</xdr:rowOff>
    </xdr:from>
    <xdr:ext cx="599010" cy="259045"/>
    <xdr:sp macro="" textlink="">
      <xdr:nvSpPr>
        <xdr:cNvPr id="196" name="民生費該当値テキスト"/>
        <xdr:cNvSpPr txBox="1"/>
      </xdr:nvSpPr>
      <xdr:spPr>
        <a:xfrm>
          <a:off x="4686300" y="1301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77318</xdr:rowOff>
    </xdr:from>
    <xdr:to>
      <xdr:col>20</xdr:col>
      <xdr:colOff>38100</xdr:colOff>
      <xdr:row>77</xdr:row>
      <xdr:rowOff>7468</xdr:rowOff>
    </xdr:to>
    <xdr:sp macro="" textlink="">
      <xdr:nvSpPr>
        <xdr:cNvPr id="197" name="楕円 196"/>
        <xdr:cNvSpPr/>
      </xdr:nvSpPr>
      <xdr:spPr>
        <a:xfrm>
          <a:off x="3746500" y="131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170045</xdr:rowOff>
    </xdr:from>
    <xdr:ext cx="599010" cy="259045"/>
    <xdr:sp macro="" textlink="">
      <xdr:nvSpPr>
        <xdr:cNvPr id="198" name="テキスト ボックス 197"/>
        <xdr:cNvSpPr txBox="1"/>
      </xdr:nvSpPr>
      <xdr:spPr>
        <a:xfrm>
          <a:off x="3497795" y="1320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151591</xdr:rowOff>
    </xdr:from>
    <xdr:to>
      <xdr:col>15</xdr:col>
      <xdr:colOff>101600</xdr:colOff>
      <xdr:row>77</xdr:row>
      <xdr:rowOff>81741</xdr:rowOff>
    </xdr:to>
    <xdr:sp macro="" textlink="">
      <xdr:nvSpPr>
        <xdr:cNvPr id="199" name="楕円 198"/>
        <xdr:cNvSpPr/>
      </xdr:nvSpPr>
      <xdr:spPr>
        <a:xfrm>
          <a:off x="28575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72868</xdr:rowOff>
    </xdr:from>
    <xdr:ext cx="599010" cy="259045"/>
    <xdr:sp macro="" textlink="">
      <xdr:nvSpPr>
        <xdr:cNvPr id="200" name="テキスト ボックス 199"/>
        <xdr:cNvSpPr txBox="1"/>
      </xdr:nvSpPr>
      <xdr:spPr>
        <a:xfrm>
          <a:off x="2608795" y="1327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151025</xdr:rowOff>
    </xdr:from>
    <xdr:to>
      <xdr:col>10</xdr:col>
      <xdr:colOff>165100</xdr:colOff>
      <xdr:row>77</xdr:row>
      <xdr:rowOff>81175</xdr:rowOff>
    </xdr:to>
    <xdr:sp macro="" textlink="">
      <xdr:nvSpPr>
        <xdr:cNvPr id="201" name="楕円 200"/>
        <xdr:cNvSpPr/>
      </xdr:nvSpPr>
      <xdr:spPr>
        <a:xfrm>
          <a:off x="1968500" y="131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72302</xdr:rowOff>
    </xdr:from>
    <xdr:ext cx="599010" cy="259045"/>
    <xdr:sp macro="" textlink="">
      <xdr:nvSpPr>
        <xdr:cNvPr id="202" name="テキスト ボックス 201"/>
        <xdr:cNvSpPr txBox="1"/>
      </xdr:nvSpPr>
      <xdr:spPr>
        <a:xfrm>
          <a:off x="1719795" y="132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165295</xdr:rowOff>
    </xdr:from>
    <xdr:to>
      <xdr:col>6</xdr:col>
      <xdr:colOff>38100</xdr:colOff>
      <xdr:row>77</xdr:row>
      <xdr:rowOff>95445</xdr:rowOff>
    </xdr:to>
    <xdr:sp macro="" textlink="">
      <xdr:nvSpPr>
        <xdr:cNvPr id="203" name="楕円 202"/>
        <xdr:cNvSpPr/>
      </xdr:nvSpPr>
      <xdr:spPr>
        <a:xfrm>
          <a:off x="1079500" y="131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86572</xdr:rowOff>
    </xdr:from>
    <xdr:ext cx="599010" cy="259045"/>
    <xdr:sp macro="" textlink="">
      <xdr:nvSpPr>
        <xdr:cNvPr id="204" name="テキスト ボックス 203"/>
        <xdr:cNvSpPr txBox="1"/>
      </xdr:nvSpPr>
      <xdr:spPr>
        <a:xfrm>
          <a:off x="830795" y="132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158872</xdr:rowOff>
    </xdr:from>
    <xdr:to>
      <xdr:col>24</xdr:col>
      <xdr:colOff>63500</xdr:colOff>
      <xdr:row>97</xdr:row>
      <xdr:rowOff>26116</xdr:rowOff>
    </xdr:to>
    <xdr:cxnSp macro="">
      <xdr:nvCxnSpPr>
        <xdr:cNvPr id="233" name="直線コネクタ 232"/>
        <xdr:cNvCxnSpPr/>
      </xdr:nvCxnSpPr>
      <xdr:spPr>
        <a:xfrm flipV="1">
          <a:off x="3797300" y="16618072"/>
          <a:ext cx="838200" cy="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16210</xdr:rowOff>
    </xdr:from>
    <xdr:to>
      <xdr:col>19</xdr:col>
      <xdr:colOff>177800</xdr:colOff>
      <xdr:row>97</xdr:row>
      <xdr:rowOff>26116</xdr:rowOff>
    </xdr:to>
    <xdr:cxnSp macro="">
      <xdr:nvCxnSpPr>
        <xdr:cNvPr id="236" name="直線コネクタ 235"/>
        <xdr:cNvCxnSpPr/>
      </xdr:nvCxnSpPr>
      <xdr:spPr>
        <a:xfrm>
          <a:off x="2908300" y="1664686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124650</xdr:rowOff>
    </xdr:from>
    <xdr:to>
      <xdr:col>15</xdr:col>
      <xdr:colOff>50800</xdr:colOff>
      <xdr:row>97</xdr:row>
      <xdr:rowOff>16210</xdr:rowOff>
    </xdr:to>
    <xdr:cxnSp macro="">
      <xdr:nvCxnSpPr>
        <xdr:cNvPr id="239" name="直線コネクタ 238"/>
        <xdr:cNvCxnSpPr/>
      </xdr:nvCxnSpPr>
      <xdr:spPr>
        <a:xfrm>
          <a:off x="2019300" y="16583850"/>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124650</xdr:rowOff>
    </xdr:from>
    <xdr:to>
      <xdr:col>10</xdr:col>
      <xdr:colOff>114300</xdr:colOff>
      <xdr:row>97</xdr:row>
      <xdr:rowOff>9627</xdr:rowOff>
    </xdr:to>
    <xdr:cxnSp macro="">
      <xdr:nvCxnSpPr>
        <xdr:cNvPr id="242" name="直線コネクタ 241"/>
        <xdr:cNvCxnSpPr/>
      </xdr:nvCxnSpPr>
      <xdr:spPr>
        <a:xfrm flipV="1">
          <a:off x="1130300" y="16583850"/>
          <a:ext cx="889000" cy="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108072</xdr:rowOff>
    </xdr:from>
    <xdr:to>
      <xdr:col>24</xdr:col>
      <xdr:colOff>114300</xdr:colOff>
      <xdr:row>97</xdr:row>
      <xdr:rowOff>38222</xdr:rowOff>
    </xdr:to>
    <xdr:sp macro="" textlink="">
      <xdr:nvSpPr>
        <xdr:cNvPr id="252" name="楕円 251"/>
        <xdr:cNvSpPr/>
      </xdr:nvSpPr>
      <xdr:spPr>
        <a:xfrm>
          <a:off x="4584700" y="165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130949</xdr:rowOff>
    </xdr:from>
    <xdr:ext cx="534377" cy="259045"/>
    <xdr:sp macro="" textlink="">
      <xdr:nvSpPr>
        <xdr:cNvPr id="253" name="衛生費該当値テキスト"/>
        <xdr:cNvSpPr txBox="1"/>
      </xdr:nvSpPr>
      <xdr:spPr>
        <a:xfrm>
          <a:off x="4686300" y="164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146766</xdr:rowOff>
    </xdr:from>
    <xdr:to>
      <xdr:col>20</xdr:col>
      <xdr:colOff>38100</xdr:colOff>
      <xdr:row>97</xdr:row>
      <xdr:rowOff>76916</xdr:rowOff>
    </xdr:to>
    <xdr:sp macro="" textlink="">
      <xdr:nvSpPr>
        <xdr:cNvPr id="254" name="楕円 253"/>
        <xdr:cNvSpPr/>
      </xdr:nvSpPr>
      <xdr:spPr>
        <a:xfrm>
          <a:off x="3746500" y="1660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93443</xdr:rowOff>
    </xdr:from>
    <xdr:ext cx="534377" cy="259045"/>
    <xdr:sp macro="" textlink="">
      <xdr:nvSpPr>
        <xdr:cNvPr id="255" name="テキスト ボックス 254"/>
        <xdr:cNvSpPr txBox="1"/>
      </xdr:nvSpPr>
      <xdr:spPr>
        <a:xfrm>
          <a:off x="3530111" y="163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136860</xdr:rowOff>
    </xdr:from>
    <xdr:to>
      <xdr:col>15</xdr:col>
      <xdr:colOff>101600</xdr:colOff>
      <xdr:row>97</xdr:row>
      <xdr:rowOff>67010</xdr:rowOff>
    </xdr:to>
    <xdr:sp macro="" textlink="">
      <xdr:nvSpPr>
        <xdr:cNvPr id="256" name="楕円 255"/>
        <xdr:cNvSpPr/>
      </xdr:nvSpPr>
      <xdr:spPr>
        <a:xfrm>
          <a:off x="2857500" y="165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83537</xdr:rowOff>
    </xdr:from>
    <xdr:ext cx="534377" cy="259045"/>
    <xdr:sp macro="" textlink="">
      <xdr:nvSpPr>
        <xdr:cNvPr id="257" name="テキスト ボックス 256"/>
        <xdr:cNvSpPr txBox="1"/>
      </xdr:nvSpPr>
      <xdr:spPr>
        <a:xfrm>
          <a:off x="2641111" y="163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73850</xdr:rowOff>
    </xdr:from>
    <xdr:to>
      <xdr:col>10</xdr:col>
      <xdr:colOff>165100</xdr:colOff>
      <xdr:row>97</xdr:row>
      <xdr:rowOff>4000</xdr:rowOff>
    </xdr:to>
    <xdr:sp macro="" textlink="">
      <xdr:nvSpPr>
        <xdr:cNvPr id="258" name="楕円 257"/>
        <xdr:cNvSpPr/>
      </xdr:nvSpPr>
      <xdr:spPr>
        <a:xfrm>
          <a:off x="1968500" y="165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20527</xdr:rowOff>
    </xdr:from>
    <xdr:ext cx="534377" cy="259045"/>
    <xdr:sp macro="" textlink="">
      <xdr:nvSpPr>
        <xdr:cNvPr id="259" name="テキスト ボックス 258"/>
        <xdr:cNvSpPr txBox="1"/>
      </xdr:nvSpPr>
      <xdr:spPr>
        <a:xfrm>
          <a:off x="1752111" y="163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130277</xdr:rowOff>
    </xdr:from>
    <xdr:to>
      <xdr:col>6</xdr:col>
      <xdr:colOff>38100</xdr:colOff>
      <xdr:row>97</xdr:row>
      <xdr:rowOff>60427</xdr:rowOff>
    </xdr:to>
    <xdr:sp macro="" textlink="">
      <xdr:nvSpPr>
        <xdr:cNvPr id="260" name="楕円 259"/>
        <xdr:cNvSpPr/>
      </xdr:nvSpPr>
      <xdr:spPr>
        <a:xfrm>
          <a:off x="10795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76954</xdr:rowOff>
    </xdr:from>
    <xdr:ext cx="534377" cy="259045"/>
    <xdr:sp macro="" textlink="">
      <xdr:nvSpPr>
        <xdr:cNvPr id="261" name="テキスト ボックス 260"/>
        <xdr:cNvSpPr txBox="1"/>
      </xdr:nvSpPr>
      <xdr:spPr>
        <a:xfrm>
          <a:off x="863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11512</xdr:rowOff>
    </xdr:from>
    <xdr:to>
      <xdr:col>55</xdr:col>
      <xdr:colOff>0</xdr:colOff>
      <xdr:row>38</xdr:row>
      <xdr:rowOff>11627</xdr:rowOff>
    </xdr:to>
    <xdr:cxnSp macro="">
      <xdr:nvCxnSpPr>
        <xdr:cNvPr id="286" name="直線コネクタ 285"/>
        <xdr:cNvCxnSpPr/>
      </xdr:nvCxnSpPr>
      <xdr:spPr>
        <a:xfrm flipV="1">
          <a:off x="9639300" y="652661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11627</xdr:rowOff>
    </xdr:from>
    <xdr:to>
      <xdr:col>50</xdr:col>
      <xdr:colOff>114300</xdr:colOff>
      <xdr:row>38</xdr:row>
      <xdr:rowOff>11741</xdr:rowOff>
    </xdr:to>
    <xdr:cxnSp macro="">
      <xdr:nvCxnSpPr>
        <xdr:cNvPr id="289" name="直線コネクタ 288"/>
        <xdr:cNvCxnSpPr/>
      </xdr:nvCxnSpPr>
      <xdr:spPr>
        <a:xfrm flipV="1">
          <a:off x="8750300" y="652672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3226</xdr:rowOff>
    </xdr:from>
    <xdr:to>
      <xdr:col>45</xdr:col>
      <xdr:colOff>177800</xdr:colOff>
      <xdr:row>38</xdr:row>
      <xdr:rowOff>11741</xdr:rowOff>
    </xdr:to>
    <xdr:cxnSp macro="">
      <xdr:nvCxnSpPr>
        <xdr:cNvPr id="292" name="直線コネクタ 291"/>
        <xdr:cNvCxnSpPr/>
      </xdr:nvCxnSpPr>
      <xdr:spPr>
        <a:xfrm>
          <a:off x="7861300" y="6518326"/>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151987</xdr:rowOff>
    </xdr:from>
    <xdr:to>
      <xdr:col>41</xdr:col>
      <xdr:colOff>50800</xdr:colOff>
      <xdr:row>38</xdr:row>
      <xdr:rowOff>3226</xdr:rowOff>
    </xdr:to>
    <xdr:cxnSp macro="">
      <xdr:nvCxnSpPr>
        <xdr:cNvPr id="295" name="直線コネクタ 294"/>
        <xdr:cNvCxnSpPr/>
      </xdr:nvCxnSpPr>
      <xdr:spPr>
        <a:xfrm>
          <a:off x="6972300" y="6495637"/>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132162</xdr:rowOff>
    </xdr:from>
    <xdr:to>
      <xdr:col>55</xdr:col>
      <xdr:colOff>50800</xdr:colOff>
      <xdr:row>38</xdr:row>
      <xdr:rowOff>62312</xdr:rowOff>
    </xdr:to>
    <xdr:sp macro="" textlink="">
      <xdr:nvSpPr>
        <xdr:cNvPr id="305" name="楕円 304"/>
        <xdr:cNvSpPr/>
      </xdr:nvSpPr>
      <xdr:spPr>
        <a:xfrm>
          <a:off x="10426700" y="6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132277</xdr:rowOff>
    </xdr:from>
    <xdr:to>
      <xdr:col>50</xdr:col>
      <xdr:colOff>165100</xdr:colOff>
      <xdr:row>38</xdr:row>
      <xdr:rowOff>62427</xdr:rowOff>
    </xdr:to>
    <xdr:sp macro="" textlink="">
      <xdr:nvSpPr>
        <xdr:cNvPr id="307" name="楕円 306"/>
        <xdr:cNvSpPr/>
      </xdr:nvSpPr>
      <xdr:spPr>
        <a:xfrm>
          <a:off x="9588500" y="64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53554</xdr:rowOff>
    </xdr:from>
    <xdr:ext cx="378565" cy="259045"/>
    <xdr:sp macro="" textlink="">
      <xdr:nvSpPr>
        <xdr:cNvPr id="308" name="テキスト ボックス 307"/>
        <xdr:cNvSpPr txBox="1"/>
      </xdr:nvSpPr>
      <xdr:spPr>
        <a:xfrm>
          <a:off x="9450017" y="656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132391</xdr:rowOff>
    </xdr:from>
    <xdr:to>
      <xdr:col>46</xdr:col>
      <xdr:colOff>38100</xdr:colOff>
      <xdr:row>38</xdr:row>
      <xdr:rowOff>62541</xdr:rowOff>
    </xdr:to>
    <xdr:sp macro="" textlink="">
      <xdr:nvSpPr>
        <xdr:cNvPr id="309" name="楕円 308"/>
        <xdr:cNvSpPr/>
      </xdr:nvSpPr>
      <xdr:spPr>
        <a:xfrm>
          <a:off x="8699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53668</xdr:rowOff>
    </xdr:from>
    <xdr:ext cx="378565" cy="259045"/>
    <xdr:sp macro="" textlink="">
      <xdr:nvSpPr>
        <xdr:cNvPr id="310" name="テキスト ボックス 309"/>
        <xdr:cNvSpPr txBox="1"/>
      </xdr:nvSpPr>
      <xdr:spPr>
        <a:xfrm>
          <a:off x="8561017" y="656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123876</xdr:rowOff>
    </xdr:from>
    <xdr:to>
      <xdr:col>41</xdr:col>
      <xdr:colOff>101600</xdr:colOff>
      <xdr:row>38</xdr:row>
      <xdr:rowOff>54026</xdr:rowOff>
    </xdr:to>
    <xdr:sp macro="" textlink="">
      <xdr:nvSpPr>
        <xdr:cNvPr id="311" name="楕円 310"/>
        <xdr:cNvSpPr/>
      </xdr:nvSpPr>
      <xdr:spPr>
        <a:xfrm>
          <a:off x="7810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45153</xdr:rowOff>
    </xdr:from>
    <xdr:ext cx="378565" cy="259045"/>
    <xdr:sp macro="" textlink="">
      <xdr:nvSpPr>
        <xdr:cNvPr id="312" name="テキスト ボックス 311"/>
        <xdr:cNvSpPr txBox="1"/>
      </xdr:nvSpPr>
      <xdr:spPr>
        <a:xfrm>
          <a:off x="7672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101187</xdr:rowOff>
    </xdr:from>
    <xdr:to>
      <xdr:col>36</xdr:col>
      <xdr:colOff>165100</xdr:colOff>
      <xdr:row>38</xdr:row>
      <xdr:rowOff>31338</xdr:rowOff>
    </xdr:to>
    <xdr:sp macro="" textlink="">
      <xdr:nvSpPr>
        <xdr:cNvPr id="313" name="楕円 312"/>
        <xdr:cNvSpPr/>
      </xdr:nvSpPr>
      <xdr:spPr>
        <a:xfrm>
          <a:off x="6921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22465</xdr:rowOff>
    </xdr:from>
    <xdr:ext cx="378565" cy="259045"/>
    <xdr:sp macro="" textlink="">
      <xdr:nvSpPr>
        <xdr:cNvPr id="314" name="テキスト ボックス 313"/>
        <xdr:cNvSpPr txBox="1"/>
      </xdr:nvSpPr>
      <xdr:spPr>
        <a:xfrm>
          <a:off x="6783017" y="653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82422</xdr:rowOff>
    </xdr:from>
    <xdr:to>
      <xdr:col>55</xdr:col>
      <xdr:colOff>0</xdr:colOff>
      <xdr:row>58</xdr:row>
      <xdr:rowOff>99640</xdr:rowOff>
    </xdr:to>
    <xdr:cxnSp macro="">
      <xdr:nvCxnSpPr>
        <xdr:cNvPr id="341" name="直線コネクタ 340"/>
        <xdr:cNvCxnSpPr/>
      </xdr:nvCxnSpPr>
      <xdr:spPr>
        <a:xfrm flipV="1">
          <a:off x="9639300" y="10026522"/>
          <a:ext cx="8382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76515</xdr:rowOff>
    </xdr:from>
    <xdr:to>
      <xdr:col>50</xdr:col>
      <xdr:colOff>114300</xdr:colOff>
      <xdr:row>58</xdr:row>
      <xdr:rowOff>99640</xdr:rowOff>
    </xdr:to>
    <xdr:cxnSp macro="">
      <xdr:nvCxnSpPr>
        <xdr:cNvPr id="344" name="直線コネクタ 343"/>
        <xdr:cNvCxnSpPr/>
      </xdr:nvCxnSpPr>
      <xdr:spPr>
        <a:xfrm>
          <a:off x="8750300" y="10020615"/>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76515</xdr:rowOff>
    </xdr:from>
    <xdr:to>
      <xdr:col>45</xdr:col>
      <xdr:colOff>177800</xdr:colOff>
      <xdr:row>58</xdr:row>
      <xdr:rowOff>83145</xdr:rowOff>
    </xdr:to>
    <xdr:cxnSp macro="">
      <xdr:nvCxnSpPr>
        <xdr:cNvPr id="347" name="直線コネクタ 346"/>
        <xdr:cNvCxnSpPr/>
      </xdr:nvCxnSpPr>
      <xdr:spPr>
        <a:xfrm flipV="1">
          <a:off x="7861300" y="1002061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83145</xdr:rowOff>
    </xdr:from>
    <xdr:to>
      <xdr:col>41</xdr:col>
      <xdr:colOff>50800</xdr:colOff>
      <xdr:row>58</xdr:row>
      <xdr:rowOff>94931</xdr:rowOff>
    </xdr:to>
    <xdr:cxnSp macro="">
      <xdr:nvCxnSpPr>
        <xdr:cNvPr id="350" name="直線コネクタ 349"/>
        <xdr:cNvCxnSpPr/>
      </xdr:nvCxnSpPr>
      <xdr:spPr>
        <a:xfrm flipV="1">
          <a:off x="6972300" y="10027245"/>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31622</xdr:rowOff>
    </xdr:from>
    <xdr:to>
      <xdr:col>55</xdr:col>
      <xdr:colOff>50800</xdr:colOff>
      <xdr:row>58</xdr:row>
      <xdr:rowOff>133222</xdr:rowOff>
    </xdr:to>
    <xdr:sp macro="" textlink="">
      <xdr:nvSpPr>
        <xdr:cNvPr id="360" name="楕円 359"/>
        <xdr:cNvSpPr/>
      </xdr:nvSpPr>
      <xdr:spPr>
        <a:xfrm>
          <a:off x="10426700" y="99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48840</xdr:rowOff>
    </xdr:from>
    <xdr:to>
      <xdr:col>50</xdr:col>
      <xdr:colOff>165100</xdr:colOff>
      <xdr:row>58</xdr:row>
      <xdr:rowOff>150440</xdr:rowOff>
    </xdr:to>
    <xdr:sp macro="" textlink="">
      <xdr:nvSpPr>
        <xdr:cNvPr id="362" name="楕円 361"/>
        <xdr:cNvSpPr/>
      </xdr:nvSpPr>
      <xdr:spPr>
        <a:xfrm>
          <a:off x="9588500" y="99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141567</xdr:rowOff>
    </xdr:from>
    <xdr:ext cx="469744" cy="259045"/>
    <xdr:sp macro="" textlink="">
      <xdr:nvSpPr>
        <xdr:cNvPr id="363" name="テキスト ボックス 362"/>
        <xdr:cNvSpPr txBox="1"/>
      </xdr:nvSpPr>
      <xdr:spPr>
        <a:xfrm>
          <a:off x="9404428" y="100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25715</xdr:rowOff>
    </xdr:from>
    <xdr:to>
      <xdr:col>46</xdr:col>
      <xdr:colOff>38100</xdr:colOff>
      <xdr:row>58</xdr:row>
      <xdr:rowOff>127315</xdr:rowOff>
    </xdr:to>
    <xdr:sp macro="" textlink="">
      <xdr:nvSpPr>
        <xdr:cNvPr id="364" name="楕円 363"/>
        <xdr:cNvSpPr/>
      </xdr:nvSpPr>
      <xdr:spPr>
        <a:xfrm>
          <a:off x="8699500" y="99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118442</xdr:rowOff>
    </xdr:from>
    <xdr:ext cx="469744" cy="259045"/>
    <xdr:sp macro="" textlink="">
      <xdr:nvSpPr>
        <xdr:cNvPr id="365" name="テキスト ボックス 364"/>
        <xdr:cNvSpPr txBox="1"/>
      </xdr:nvSpPr>
      <xdr:spPr>
        <a:xfrm>
          <a:off x="8515428" y="1006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32345</xdr:rowOff>
    </xdr:from>
    <xdr:to>
      <xdr:col>41</xdr:col>
      <xdr:colOff>101600</xdr:colOff>
      <xdr:row>58</xdr:row>
      <xdr:rowOff>133945</xdr:rowOff>
    </xdr:to>
    <xdr:sp macro="" textlink="">
      <xdr:nvSpPr>
        <xdr:cNvPr id="366" name="楕円 365"/>
        <xdr:cNvSpPr/>
      </xdr:nvSpPr>
      <xdr:spPr>
        <a:xfrm>
          <a:off x="7810500" y="99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125072</xdr:rowOff>
    </xdr:from>
    <xdr:ext cx="469744" cy="259045"/>
    <xdr:sp macro="" textlink="">
      <xdr:nvSpPr>
        <xdr:cNvPr id="367" name="テキスト ボックス 366"/>
        <xdr:cNvSpPr txBox="1"/>
      </xdr:nvSpPr>
      <xdr:spPr>
        <a:xfrm>
          <a:off x="7626428" y="1006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44131</xdr:rowOff>
    </xdr:from>
    <xdr:to>
      <xdr:col>36</xdr:col>
      <xdr:colOff>165100</xdr:colOff>
      <xdr:row>58</xdr:row>
      <xdr:rowOff>145731</xdr:rowOff>
    </xdr:to>
    <xdr:sp macro="" textlink="">
      <xdr:nvSpPr>
        <xdr:cNvPr id="368" name="楕円 367"/>
        <xdr:cNvSpPr/>
      </xdr:nvSpPr>
      <xdr:spPr>
        <a:xfrm>
          <a:off x="6921500" y="99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136858</xdr:rowOff>
    </xdr:from>
    <xdr:ext cx="469744" cy="259045"/>
    <xdr:sp macro="" textlink="">
      <xdr:nvSpPr>
        <xdr:cNvPr id="369" name="テキスト ボックス 368"/>
        <xdr:cNvSpPr txBox="1"/>
      </xdr:nvSpPr>
      <xdr:spPr>
        <a:xfrm>
          <a:off x="6737428" y="100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142808</xdr:rowOff>
    </xdr:from>
    <xdr:to>
      <xdr:col>55</xdr:col>
      <xdr:colOff>0</xdr:colOff>
      <xdr:row>77</xdr:row>
      <xdr:rowOff>164388</xdr:rowOff>
    </xdr:to>
    <xdr:cxnSp macro="">
      <xdr:nvCxnSpPr>
        <xdr:cNvPr id="396" name="直線コネクタ 395"/>
        <xdr:cNvCxnSpPr/>
      </xdr:nvCxnSpPr>
      <xdr:spPr>
        <a:xfrm flipV="1">
          <a:off x="9639300" y="13344458"/>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164388</xdr:rowOff>
    </xdr:from>
    <xdr:to>
      <xdr:col>50</xdr:col>
      <xdr:colOff>114300</xdr:colOff>
      <xdr:row>78</xdr:row>
      <xdr:rowOff>47208</xdr:rowOff>
    </xdr:to>
    <xdr:cxnSp macro="">
      <xdr:nvCxnSpPr>
        <xdr:cNvPr id="399" name="直線コネクタ 398"/>
        <xdr:cNvCxnSpPr/>
      </xdr:nvCxnSpPr>
      <xdr:spPr>
        <a:xfrm flipV="1">
          <a:off x="8750300" y="13366038"/>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33173</xdr:rowOff>
    </xdr:from>
    <xdr:to>
      <xdr:col>45</xdr:col>
      <xdr:colOff>177800</xdr:colOff>
      <xdr:row>78</xdr:row>
      <xdr:rowOff>47208</xdr:rowOff>
    </xdr:to>
    <xdr:cxnSp macro="">
      <xdr:nvCxnSpPr>
        <xdr:cNvPr id="402" name="直線コネクタ 401"/>
        <xdr:cNvCxnSpPr/>
      </xdr:nvCxnSpPr>
      <xdr:spPr>
        <a:xfrm>
          <a:off x="7861300" y="1340627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33173</xdr:rowOff>
    </xdr:from>
    <xdr:to>
      <xdr:col>41</xdr:col>
      <xdr:colOff>50800</xdr:colOff>
      <xdr:row>78</xdr:row>
      <xdr:rowOff>48991</xdr:rowOff>
    </xdr:to>
    <xdr:cxnSp macro="">
      <xdr:nvCxnSpPr>
        <xdr:cNvPr id="405" name="直線コネクタ 404"/>
        <xdr:cNvCxnSpPr/>
      </xdr:nvCxnSpPr>
      <xdr:spPr>
        <a:xfrm flipV="1">
          <a:off x="6972300" y="13406273"/>
          <a:ext cx="8890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92008</xdr:rowOff>
    </xdr:from>
    <xdr:to>
      <xdr:col>55</xdr:col>
      <xdr:colOff>50800</xdr:colOff>
      <xdr:row>78</xdr:row>
      <xdr:rowOff>22158</xdr:rowOff>
    </xdr:to>
    <xdr:sp macro="" textlink="">
      <xdr:nvSpPr>
        <xdr:cNvPr id="415" name="楕円 414"/>
        <xdr:cNvSpPr/>
      </xdr:nvSpPr>
      <xdr:spPr>
        <a:xfrm>
          <a:off x="10426700" y="13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6935</xdr:rowOff>
    </xdr:from>
    <xdr:ext cx="469744" cy="259045"/>
    <xdr:sp macro="" textlink="">
      <xdr:nvSpPr>
        <xdr:cNvPr id="416" name="商工費該当値テキスト"/>
        <xdr:cNvSpPr txBox="1"/>
      </xdr:nvSpPr>
      <xdr:spPr>
        <a:xfrm>
          <a:off x="10528300" y="132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113588</xdr:rowOff>
    </xdr:from>
    <xdr:to>
      <xdr:col>50</xdr:col>
      <xdr:colOff>165100</xdr:colOff>
      <xdr:row>78</xdr:row>
      <xdr:rowOff>43738</xdr:rowOff>
    </xdr:to>
    <xdr:sp macro="" textlink="">
      <xdr:nvSpPr>
        <xdr:cNvPr id="417" name="楕円 416"/>
        <xdr:cNvSpPr/>
      </xdr:nvSpPr>
      <xdr:spPr>
        <a:xfrm>
          <a:off x="9588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34865</xdr:rowOff>
    </xdr:from>
    <xdr:ext cx="469744" cy="259045"/>
    <xdr:sp macro="" textlink="">
      <xdr:nvSpPr>
        <xdr:cNvPr id="418" name="テキスト ボックス 417"/>
        <xdr:cNvSpPr txBox="1"/>
      </xdr:nvSpPr>
      <xdr:spPr>
        <a:xfrm>
          <a:off x="9404428"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167858</xdr:rowOff>
    </xdr:from>
    <xdr:to>
      <xdr:col>46</xdr:col>
      <xdr:colOff>38100</xdr:colOff>
      <xdr:row>78</xdr:row>
      <xdr:rowOff>98008</xdr:rowOff>
    </xdr:to>
    <xdr:sp macro="" textlink="">
      <xdr:nvSpPr>
        <xdr:cNvPr id="419" name="楕円 418"/>
        <xdr:cNvSpPr/>
      </xdr:nvSpPr>
      <xdr:spPr>
        <a:xfrm>
          <a:off x="8699500" y="133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89135</xdr:rowOff>
    </xdr:from>
    <xdr:ext cx="469744" cy="259045"/>
    <xdr:sp macro="" textlink="">
      <xdr:nvSpPr>
        <xdr:cNvPr id="420" name="テキスト ボックス 419"/>
        <xdr:cNvSpPr txBox="1"/>
      </xdr:nvSpPr>
      <xdr:spPr>
        <a:xfrm>
          <a:off x="8515428" y="134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153823</xdr:rowOff>
    </xdr:from>
    <xdr:to>
      <xdr:col>41</xdr:col>
      <xdr:colOff>101600</xdr:colOff>
      <xdr:row>78</xdr:row>
      <xdr:rowOff>83973</xdr:rowOff>
    </xdr:to>
    <xdr:sp macro="" textlink="">
      <xdr:nvSpPr>
        <xdr:cNvPr id="421" name="楕円 420"/>
        <xdr:cNvSpPr/>
      </xdr:nvSpPr>
      <xdr:spPr>
        <a:xfrm>
          <a:off x="7810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75100</xdr:rowOff>
    </xdr:from>
    <xdr:ext cx="469744" cy="259045"/>
    <xdr:sp macro="" textlink="">
      <xdr:nvSpPr>
        <xdr:cNvPr id="422" name="テキスト ボックス 421"/>
        <xdr:cNvSpPr txBox="1"/>
      </xdr:nvSpPr>
      <xdr:spPr>
        <a:xfrm>
          <a:off x="7626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169641</xdr:rowOff>
    </xdr:from>
    <xdr:to>
      <xdr:col>36</xdr:col>
      <xdr:colOff>165100</xdr:colOff>
      <xdr:row>78</xdr:row>
      <xdr:rowOff>99791</xdr:rowOff>
    </xdr:to>
    <xdr:sp macro="" textlink="">
      <xdr:nvSpPr>
        <xdr:cNvPr id="423" name="楕円 422"/>
        <xdr:cNvSpPr/>
      </xdr:nvSpPr>
      <xdr:spPr>
        <a:xfrm>
          <a:off x="6921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90918</xdr:rowOff>
    </xdr:from>
    <xdr:ext cx="469744" cy="259045"/>
    <xdr:sp macro="" textlink="">
      <xdr:nvSpPr>
        <xdr:cNvPr id="424" name="テキスト ボックス 423"/>
        <xdr:cNvSpPr txBox="1"/>
      </xdr:nvSpPr>
      <xdr:spPr>
        <a:xfrm>
          <a:off x="6737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142246</xdr:rowOff>
    </xdr:from>
    <xdr:to>
      <xdr:col>55</xdr:col>
      <xdr:colOff>0</xdr:colOff>
      <xdr:row>98</xdr:row>
      <xdr:rowOff>145171</xdr:rowOff>
    </xdr:to>
    <xdr:cxnSp macro="">
      <xdr:nvCxnSpPr>
        <xdr:cNvPr id="453" name="直線コネクタ 452"/>
        <xdr:cNvCxnSpPr/>
      </xdr:nvCxnSpPr>
      <xdr:spPr>
        <a:xfrm>
          <a:off x="9639300" y="16944346"/>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128884</xdr:rowOff>
    </xdr:from>
    <xdr:to>
      <xdr:col>50</xdr:col>
      <xdr:colOff>114300</xdr:colOff>
      <xdr:row>98</xdr:row>
      <xdr:rowOff>142246</xdr:rowOff>
    </xdr:to>
    <xdr:cxnSp macro="">
      <xdr:nvCxnSpPr>
        <xdr:cNvPr id="456" name="直線コネクタ 455"/>
        <xdr:cNvCxnSpPr/>
      </xdr:nvCxnSpPr>
      <xdr:spPr>
        <a:xfrm>
          <a:off x="8750300" y="16930984"/>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122963</xdr:rowOff>
    </xdr:from>
    <xdr:to>
      <xdr:col>45</xdr:col>
      <xdr:colOff>177800</xdr:colOff>
      <xdr:row>98</xdr:row>
      <xdr:rowOff>128884</xdr:rowOff>
    </xdr:to>
    <xdr:cxnSp macro="">
      <xdr:nvCxnSpPr>
        <xdr:cNvPr id="459" name="直線コネクタ 458"/>
        <xdr:cNvCxnSpPr/>
      </xdr:nvCxnSpPr>
      <xdr:spPr>
        <a:xfrm>
          <a:off x="7861300" y="16925063"/>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117704</xdr:rowOff>
    </xdr:from>
    <xdr:to>
      <xdr:col>41</xdr:col>
      <xdr:colOff>50800</xdr:colOff>
      <xdr:row>98</xdr:row>
      <xdr:rowOff>122963</xdr:rowOff>
    </xdr:to>
    <xdr:cxnSp macro="">
      <xdr:nvCxnSpPr>
        <xdr:cNvPr id="462" name="直線コネクタ 461"/>
        <xdr:cNvCxnSpPr/>
      </xdr:nvCxnSpPr>
      <xdr:spPr>
        <a:xfrm>
          <a:off x="6972300" y="16919804"/>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94371</xdr:rowOff>
    </xdr:from>
    <xdr:to>
      <xdr:col>55</xdr:col>
      <xdr:colOff>50800</xdr:colOff>
      <xdr:row>99</xdr:row>
      <xdr:rowOff>24521</xdr:rowOff>
    </xdr:to>
    <xdr:sp macro="" textlink="">
      <xdr:nvSpPr>
        <xdr:cNvPr id="472" name="楕円 471"/>
        <xdr:cNvSpPr/>
      </xdr:nvSpPr>
      <xdr:spPr>
        <a:xfrm>
          <a:off x="10426700" y="168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9298</xdr:rowOff>
    </xdr:from>
    <xdr:ext cx="534377" cy="259045"/>
    <xdr:sp macro="" textlink="">
      <xdr:nvSpPr>
        <xdr:cNvPr id="473" name="土木費該当値テキスト"/>
        <xdr:cNvSpPr txBox="1"/>
      </xdr:nvSpPr>
      <xdr:spPr>
        <a:xfrm>
          <a:off x="10528300" y="168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91446</xdr:rowOff>
    </xdr:from>
    <xdr:to>
      <xdr:col>50</xdr:col>
      <xdr:colOff>165100</xdr:colOff>
      <xdr:row>99</xdr:row>
      <xdr:rowOff>21596</xdr:rowOff>
    </xdr:to>
    <xdr:sp macro="" textlink="">
      <xdr:nvSpPr>
        <xdr:cNvPr id="474" name="楕円 473"/>
        <xdr:cNvSpPr/>
      </xdr:nvSpPr>
      <xdr:spPr>
        <a:xfrm>
          <a:off x="9588500" y="168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12723</xdr:rowOff>
    </xdr:from>
    <xdr:ext cx="534377" cy="259045"/>
    <xdr:sp macro="" textlink="">
      <xdr:nvSpPr>
        <xdr:cNvPr id="475" name="テキスト ボックス 474"/>
        <xdr:cNvSpPr txBox="1"/>
      </xdr:nvSpPr>
      <xdr:spPr>
        <a:xfrm>
          <a:off x="9372111" y="169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78084</xdr:rowOff>
    </xdr:from>
    <xdr:to>
      <xdr:col>46</xdr:col>
      <xdr:colOff>38100</xdr:colOff>
      <xdr:row>99</xdr:row>
      <xdr:rowOff>8234</xdr:rowOff>
    </xdr:to>
    <xdr:sp macro="" textlink="">
      <xdr:nvSpPr>
        <xdr:cNvPr id="476" name="楕円 475"/>
        <xdr:cNvSpPr/>
      </xdr:nvSpPr>
      <xdr:spPr>
        <a:xfrm>
          <a:off x="8699500" y="168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170811</xdr:rowOff>
    </xdr:from>
    <xdr:ext cx="534377" cy="259045"/>
    <xdr:sp macro="" textlink="">
      <xdr:nvSpPr>
        <xdr:cNvPr id="477" name="テキスト ボックス 476"/>
        <xdr:cNvSpPr txBox="1"/>
      </xdr:nvSpPr>
      <xdr:spPr>
        <a:xfrm>
          <a:off x="8483111" y="169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72163</xdr:rowOff>
    </xdr:from>
    <xdr:to>
      <xdr:col>41</xdr:col>
      <xdr:colOff>101600</xdr:colOff>
      <xdr:row>99</xdr:row>
      <xdr:rowOff>2313</xdr:rowOff>
    </xdr:to>
    <xdr:sp macro="" textlink="">
      <xdr:nvSpPr>
        <xdr:cNvPr id="478" name="楕円 477"/>
        <xdr:cNvSpPr/>
      </xdr:nvSpPr>
      <xdr:spPr>
        <a:xfrm>
          <a:off x="7810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164890</xdr:rowOff>
    </xdr:from>
    <xdr:ext cx="534377" cy="259045"/>
    <xdr:sp macro="" textlink="">
      <xdr:nvSpPr>
        <xdr:cNvPr id="479" name="テキスト ボックス 478"/>
        <xdr:cNvSpPr txBox="1"/>
      </xdr:nvSpPr>
      <xdr:spPr>
        <a:xfrm>
          <a:off x="7594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66904</xdr:rowOff>
    </xdr:from>
    <xdr:to>
      <xdr:col>36</xdr:col>
      <xdr:colOff>165100</xdr:colOff>
      <xdr:row>98</xdr:row>
      <xdr:rowOff>168504</xdr:rowOff>
    </xdr:to>
    <xdr:sp macro="" textlink="">
      <xdr:nvSpPr>
        <xdr:cNvPr id="480" name="楕円 479"/>
        <xdr:cNvSpPr/>
      </xdr:nvSpPr>
      <xdr:spPr>
        <a:xfrm>
          <a:off x="69215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159631</xdr:rowOff>
    </xdr:from>
    <xdr:ext cx="534377" cy="259045"/>
    <xdr:sp macro="" textlink="">
      <xdr:nvSpPr>
        <xdr:cNvPr id="481" name="テキスト ボックス 480"/>
        <xdr:cNvSpPr txBox="1"/>
      </xdr:nvSpPr>
      <xdr:spPr>
        <a:xfrm>
          <a:off x="6705111" y="169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11090</xdr:rowOff>
    </xdr:from>
    <xdr:to>
      <xdr:col>85</xdr:col>
      <xdr:colOff>127000</xdr:colOff>
      <xdr:row>38</xdr:row>
      <xdr:rowOff>23068</xdr:rowOff>
    </xdr:to>
    <xdr:cxnSp macro="">
      <xdr:nvCxnSpPr>
        <xdr:cNvPr id="509" name="直線コネクタ 508"/>
        <xdr:cNvCxnSpPr/>
      </xdr:nvCxnSpPr>
      <xdr:spPr>
        <a:xfrm>
          <a:off x="15481300" y="6526190"/>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143175</xdr:rowOff>
    </xdr:from>
    <xdr:to>
      <xdr:col>81</xdr:col>
      <xdr:colOff>50800</xdr:colOff>
      <xdr:row>38</xdr:row>
      <xdr:rowOff>11090</xdr:rowOff>
    </xdr:to>
    <xdr:cxnSp macro="">
      <xdr:nvCxnSpPr>
        <xdr:cNvPr id="512" name="直線コネクタ 511"/>
        <xdr:cNvCxnSpPr/>
      </xdr:nvCxnSpPr>
      <xdr:spPr>
        <a:xfrm>
          <a:off x="14592300" y="6486825"/>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143175</xdr:rowOff>
    </xdr:from>
    <xdr:to>
      <xdr:col>76</xdr:col>
      <xdr:colOff>114300</xdr:colOff>
      <xdr:row>38</xdr:row>
      <xdr:rowOff>67783</xdr:rowOff>
    </xdr:to>
    <xdr:cxnSp macro="">
      <xdr:nvCxnSpPr>
        <xdr:cNvPr id="515" name="直線コネクタ 514"/>
        <xdr:cNvCxnSpPr/>
      </xdr:nvCxnSpPr>
      <xdr:spPr>
        <a:xfrm flipV="1">
          <a:off x="13703300" y="6486825"/>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67783</xdr:rowOff>
    </xdr:from>
    <xdr:to>
      <xdr:col>71</xdr:col>
      <xdr:colOff>177800</xdr:colOff>
      <xdr:row>38</xdr:row>
      <xdr:rowOff>73863</xdr:rowOff>
    </xdr:to>
    <xdr:cxnSp macro="">
      <xdr:nvCxnSpPr>
        <xdr:cNvPr id="518" name="直線コネクタ 517"/>
        <xdr:cNvCxnSpPr/>
      </xdr:nvCxnSpPr>
      <xdr:spPr>
        <a:xfrm flipV="1">
          <a:off x="12814300" y="658288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143718</xdr:rowOff>
    </xdr:from>
    <xdr:to>
      <xdr:col>85</xdr:col>
      <xdr:colOff>177800</xdr:colOff>
      <xdr:row>38</xdr:row>
      <xdr:rowOff>73868</xdr:rowOff>
    </xdr:to>
    <xdr:sp macro="" textlink="">
      <xdr:nvSpPr>
        <xdr:cNvPr id="528" name="楕円 527"/>
        <xdr:cNvSpPr/>
      </xdr:nvSpPr>
      <xdr:spPr>
        <a:xfrm>
          <a:off x="162687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122145</xdr:rowOff>
    </xdr:from>
    <xdr:ext cx="534377" cy="259045"/>
    <xdr:sp macro="" textlink="">
      <xdr:nvSpPr>
        <xdr:cNvPr id="529" name="消防費該当値テキスト"/>
        <xdr:cNvSpPr txBox="1"/>
      </xdr:nvSpPr>
      <xdr:spPr>
        <a:xfrm>
          <a:off x="16370300" y="64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131740</xdr:rowOff>
    </xdr:from>
    <xdr:to>
      <xdr:col>81</xdr:col>
      <xdr:colOff>101600</xdr:colOff>
      <xdr:row>38</xdr:row>
      <xdr:rowOff>61889</xdr:rowOff>
    </xdr:to>
    <xdr:sp macro="" textlink="">
      <xdr:nvSpPr>
        <xdr:cNvPr id="530" name="楕円 529"/>
        <xdr:cNvSpPr/>
      </xdr:nvSpPr>
      <xdr:spPr>
        <a:xfrm>
          <a:off x="15430500" y="647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53017</xdr:rowOff>
    </xdr:from>
    <xdr:ext cx="534377" cy="259045"/>
    <xdr:sp macro="" textlink="">
      <xdr:nvSpPr>
        <xdr:cNvPr id="531" name="テキスト ボックス 530"/>
        <xdr:cNvSpPr txBox="1"/>
      </xdr:nvSpPr>
      <xdr:spPr>
        <a:xfrm>
          <a:off x="15214111" y="65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92375</xdr:rowOff>
    </xdr:from>
    <xdr:to>
      <xdr:col>76</xdr:col>
      <xdr:colOff>165100</xdr:colOff>
      <xdr:row>38</xdr:row>
      <xdr:rowOff>22524</xdr:rowOff>
    </xdr:to>
    <xdr:sp macro="" textlink="">
      <xdr:nvSpPr>
        <xdr:cNvPr id="532" name="楕円 531"/>
        <xdr:cNvSpPr/>
      </xdr:nvSpPr>
      <xdr:spPr>
        <a:xfrm>
          <a:off x="14541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13652</xdr:rowOff>
    </xdr:from>
    <xdr:ext cx="534377" cy="259045"/>
    <xdr:sp macro="" textlink="">
      <xdr:nvSpPr>
        <xdr:cNvPr id="533" name="テキスト ボックス 532"/>
        <xdr:cNvSpPr txBox="1"/>
      </xdr:nvSpPr>
      <xdr:spPr>
        <a:xfrm>
          <a:off x="14325111" y="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16983</xdr:rowOff>
    </xdr:from>
    <xdr:to>
      <xdr:col>72</xdr:col>
      <xdr:colOff>38100</xdr:colOff>
      <xdr:row>38</xdr:row>
      <xdr:rowOff>118583</xdr:rowOff>
    </xdr:to>
    <xdr:sp macro="" textlink="">
      <xdr:nvSpPr>
        <xdr:cNvPr id="534" name="楕円 533"/>
        <xdr:cNvSpPr/>
      </xdr:nvSpPr>
      <xdr:spPr>
        <a:xfrm>
          <a:off x="13652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109710</xdr:rowOff>
    </xdr:from>
    <xdr:ext cx="534377" cy="259045"/>
    <xdr:sp macro="" textlink="">
      <xdr:nvSpPr>
        <xdr:cNvPr id="535" name="テキスト ボックス 534"/>
        <xdr:cNvSpPr txBox="1"/>
      </xdr:nvSpPr>
      <xdr:spPr>
        <a:xfrm>
          <a:off x="13436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23063</xdr:rowOff>
    </xdr:from>
    <xdr:to>
      <xdr:col>67</xdr:col>
      <xdr:colOff>101600</xdr:colOff>
      <xdr:row>38</xdr:row>
      <xdr:rowOff>124663</xdr:rowOff>
    </xdr:to>
    <xdr:sp macro="" textlink="">
      <xdr:nvSpPr>
        <xdr:cNvPr id="536" name="楕円 535"/>
        <xdr:cNvSpPr/>
      </xdr:nvSpPr>
      <xdr:spPr>
        <a:xfrm>
          <a:off x="12763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115790</xdr:rowOff>
    </xdr:from>
    <xdr:ext cx="534377" cy="259045"/>
    <xdr:sp macro="" textlink="">
      <xdr:nvSpPr>
        <xdr:cNvPr id="537" name="テキスト ボックス 536"/>
        <xdr:cNvSpPr txBox="1"/>
      </xdr:nvSpPr>
      <xdr:spPr>
        <a:xfrm>
          <a:off x="12547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108545</xdr:rowOff>
    </xdr:from>
    <xdr:to>
      <xdr:col>85</xdr:col>
      <xdr:colOff>127000</xdr:colOff>
      <xdr:row>57</xdr:row>
      <xdr:rowOff>94159</xdr:rowOff>
    </xdr:to>
    <xdr:cxnSp macro="">
      <xdr:nvCxnSpPr>
        <xdr:cNvPr id="569" name="直線コネクタ 568"/>
        <xdr:cNvCxnSpPr/>
      </xdr:nvCxnSpPr>
      <xdr:spPr>
        <a:xfrm flipV="1">
          <a:off x="15481300" y="9709745"/>
          <a:ext cx="838200" cy="15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94159</xdr:rowOff>
    </xdr:from>
    <xdr:to>
      <xdr:col>81</xdr:col>
      <xdr:colOff>50800</xdr:colOff>
      <xdr:row>58</xdr:row>
      <xdr:rowOff>135128</xdr:rowOff>
    </xdr:to>
    <xdr:cxnSp macro="">
      <xdr:nvCxnSpPr>
        <xdr:cNvPr id="572" name="直線コネクタ 571"/>
        <xdr:cNvCxnSpPr/>
      </xdr:nvCxnSpPr>
      <xdr:spPr>
        <a:xfrm flipV="1">
          <a:off x="14592300" y="9866809"/>
          <a:ext cx="889000" cy="2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135128</xdr:rowOff>
    </xdr:from>
    <xdr:to>
      <xdr:col>76</xdr:col>
      <xdr:colOff>114300</xdr:colOff>
      <xdr:row>58</xdr:row>
      <xdr:rowOff>151179</xdr:rowOff>
    </xdr:to>
    <xdr:cxnSp macro="">
      <xdr:nvCxnSpPr>
        <xdr:cNvPr id="575" name="直線コネクタ 574"/>
        <xdr:cNvCxnSpPr/>
      </xdr:nvCxnSpPr>
      <xdr:spPr>
        <a:xfrm flipV="1">
          <a:off x="13703300" y="10079228"/>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151179</xdr:rowOff>
    </xdr:from>
    <xdr:to>
      <xdr:col>71</xdr:col>
      <xdr:colOff>177800</xdr:colOff>
      <xdr:row>58</xdr:row>
      <xdr:rowOff>156666</xdr:rowOff>
    </xdr:to>
    <xdr:cxnSp macro="">
      <xdr:nvCxnSpPr>
        <xdr:cNvPr id="578" name="直線コネクタ 577"/>
        <xdr:cNvCxnSpPr/>
      </xdr:nvCxnSpPr>
      <xdr:spPr>
        <a:xfrm flipV="1">
          <a:off x="12814300" y="1009527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57745</xdr:rowOff>
    </xdr:from>
    <xdr:to>
      <xdr:col>85</xdr:col>
      <xdr:colOff>177800</xdr:colOff>
      <xdr:row>56</xdr:row>
      <xdr:rowOff>159345</xdr:rowOff>
    </xdr:to>
    <xdr:sp macro="" textlink="">
      <xdr:nvSpPr>
        <xdr:cNvPr id="588" name="楕円 587"/>
        <xdr:cNvSpPr/>
      </xdr:nvSpPr>
      <xdr:spPr>
        <a:xfrm>
          <a:off x="16268700" y="96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36172</xdr:rowOff>
    </xdr:from>
    <xdr:ext cx="534377" cy="259045"/>
    <xdr:sp macro="" textlink="">
      <xdr:nvSpPr>
        <xdr:cNvPr id="589" name="教育費該当値テキスト"/>
        <xdr:cNvSpPr txBox="1"/>
      </xdr:nvSpPr>
      <xdr:spPr>
        <a:xfrm>
          <a:off x="16370300" y="96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43359</xdr:rowOff>
    </xdr:from>
    <xdr:to>
      <xdr:col>81</xdr:col>
      <xdr:colOff>101600</xdr:colOff>
      <xdr:row>57</xdr:row>
      <xdr:rowOff>144959</xdr:rowOff>
    </xdr:to>
    <xdr:sp macro="" textlink="">
      <xdr:nvSpPr>
        <xdr:cNvPr id="590" name="楕円 589"/>
        <xdr:cNvSpPr/>
      </xdr:nvSpPr>
      <xdr:spPr>
        <a:xfrm>
          <a:off x="154305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136086</xdr:rowOff>
    </xdr:from>
    <xdr:ext cx="534377" cy="259045"/>
    <xdr:sp macro="" textlink="">
      <xdr:nvSpPr>
        <xdr:cNvPr id="591" name="テキスト ボックス 590"/>
        <xdr:cNvSpPr txBox="1"/>
      </xdr:nvSpPr>
      <xdr:spPr>
        <a:xfrm>
          <a:off x="15214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84328</xdr:rowOff>
    </xdr:from>
    <xdr:to>
      <xdr:col>76</xdr:col>
      <xdr:colOff>165100</xdr:colOff>
      <xdr:row>59</xdr:row>
      <xdr:rowOff>14478</xdr:rowOff>
    </xdr:to>
    <xdr:sp macro="" textlink="">
      <xdr:nvSpPr>
        <xdr:cNvPr id="592" name="楕円 591"/>
        <xdr:cNvSpPr/>
      </xdr:nvSpPr>
      <xdr:spPr>
        <a:xfrm>
          <a:off x="14541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5605</xdr:rowOff>
    </xdr:from>
    <xdr:ext cx="534377" cy="259045"/>
    <xdr:sp macro="" textlink="">
      <xdr:nvSpPr>
        <xdr:cNvPr id="593" name="テキスト ボックス 592"/>
        <xdr:cNvSpPr txBox="1"/>
      </xdr:nvSpPr>
      <xdr:spPr>
        <a:xfrm>
          <a:off x="14325111" y="101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100379</xdr:rowOff>
    </xdr:from>
    <xdr:to>
      <xdr:col>72</xdr:col>
      <xdr:colOff>38100</xdr:colOff>
      <xdr:row>59</xdr:row>
      <xdr:rowOff>30529</xdr:rowOff>
    </xdr:to>
    <xdr:sp macro="" textlink="">
      <xdr:nvSpPr>
        <xdr:cNvPr id="594" name="楕円 593"/>
        <xdr:cNvSpPr/>
      </xdr:nvSpPr>
      <xdr:spPr>
        <a:xfrm>
          <a:off x="13652500" y="100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21656</xdr:rowOff>
    </xdr:from>
    <xdr:ext cx="534377" cy="259045"/>
    <xdr:sp macro="" textlink="">
      <xdr:nvSpPr>
        <xdr:cNvPr id="595" name="テキスト ボックス 594"/>
        <xdr:cNvSpPr txBox="1"/>
      </xdr:nvSpPr>
      <xdr:spPr>
        <a:xfrm>
          <a:off x="13436111" y="101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105866</xdr:rowOff>
    </xdr:from>
    <xdr:to>
      <xdr:col>67</xdr:col>
      <xdr:colOff>101600</xdr:colOff>
      <xdr:row>59</xdr:row>
      <xdr:rowOff>36016</xdr:rowOff>
    </xdr:to>
    <xdr:sp macro="" textlink="">
      <xdr:nvSpPr>
        <xdr:cNvPr id="596" name="楕円 595"/>
        <xdr:cNvSpPr/>
      </xdr:nvSpPr>
      <xdr:spPr>
        <a:xfrm>
          <a:off x="12763500" y="10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27143</xdr:rowOff>
    </xdr:from>
    <xdr:ext cx="534377" cy="259045"/>
    <xdr:sp macro="" textlink="">
      <xdr:nvSpPr>
        <xdr:cNvPr id="597" name="テキスト ボックス 596"/>
        <xdr:cNvSpPr txBox="1"/>
      </xdr:nvSpPr>
      <xdr:spPr>
        <a:xfrm>
          <a:off x="12547111" y="1014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111392</xdr:rowOff>
    </xdr:from>
    <xdr:to>
      <xdr:col>85</xdr:col>
      <xdr:colOff>127000</xdr:colOff>
      <xdr:row>96</xdr:row>
      <xdr:rowOff>130460</xdr:rowOff>
    </xdr:to>
    <xdr:cxnSp macro="">
      <xdr:nvCxnSpPr>
        <xdr:cNvPr id="683" name="直線コネクタ 682"/>
        <xdr:cNvCxnSpPr/>
      </xdr:nvCxnSpPr>
      <xdr:spPr>
        <a:xfrm>
          <a:off x="15481300" y="16570592"/>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105239</xdr:rowOff>
    </xdr:from>
    <xdr:to>
      <xdr:col>81</xdr:col>
      <xdr:colOff>50800</xdr:colOff>
      <xdr:row>96</xdr:row>
      <xdr:rowOff>111392</xdr:rowOff>
    </xdr:to>
    <xdr:cxnSp macro="">
      <xdr:nvCxnSpPr>
        <xdr:cNvPr id="686" name="直線コネクタ 685"/>
        <xdr:cNvCxnSpPr/>
      </xdr:nvCxnSpPr>
      <xdr:spPr>
        <a:xfrm>
          <a:off x="14592300" y="16564439"/>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71862</xdr:rowOff>
    </xdr:from>
    <xdr:to>
      <xdr:col>76</xdr:col>
      <xdr:colOff>114300</xdr:colOff>
      <xdr:row>96</xdr:row>
      <xdr:rowOff>105239</xdr:rowOff>
    </xdr:to>
    <xdr:cxnSp macro="">
      <xdr:nvCxnSpPr>
        <xdr:cNvPr id="689" name="直線コネクタ 688"/>
        <xdr:cNvCxnSpPr/>
      </xdr:nvCxnSpPr>
      <xdr:spPr>
        <a:xfrm>
          <a:off x="13703300" y="16531062"/>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56414</xdr:rowOff>
    </xdr:from>
    <xdr:to>
      <xdr:col>71</xdr:col>
      <xdr:colOff>177800</xdr:colOff>
      <xdr:row>96</xdr:row>
      <xdr:rowOff>71862</xdr:rowOff>
    </xdr:to>
    <xdr:cxnSp macro="">
      <xdr:nvCxnSpPr>
        <xdr:cNvPr id="692" name="直線コネクタ 691"/>
        <xdr:cNvCxnSpPr/>
      </xdr:nvCxnSpPr>
      <xdr:spPr>
        <a:xfrm>
          <a:off x="12814300" y="16515614"/>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79660</xdr:rowOff>
    </xdr:from>
    <xdr:to>
      <xdr:col>85</xdr:col>
      <xdr:colOff>177800</xdr:colOff>
      <xdr:row>97</xdr:row>
      <xdr:rowOff>9810</xdr:rowOff>
    </xdr:to>
    <xdr:sp macro="" textlink="">
      <xdr:nvSpPr>
        <xdr:cNvPr id="702" name="楕円 701"/>
        <xdr:cNvSpPr/>
      </xdr:nvSpPr>
      <xdr:spPr>
        <a:xfrm>
          <a:off x="16268700" y="165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58087</xdr:rowOff>
    </xdr:from>
    <xdr:ext cx="534377" cy="259045"/>
    <xdr:sp macro="" textlink="">
      <xdr:nvSpPr>
        <xdr:cNvPr id="703" name="公債費該当値テキスト"/>
        <xdr:cNvSpPr txBox="1"/>
      </xdr:nvSpPr>
      <xdr:spPr>
        <a:xfrm>
          <a:off x="16370300" y="165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60592</xdr:rowOff>
    </xdr:from>
    <xdr:to>
      <xdr:col>81</xdr:col>
      <xdr:colOff>101600</xdr:colOff>
      <xdr:row>96</xdr:row>
      <xdr:rowOff>162192</xdr:rowOff>
    </xdr:to>
    <xdr:sp macro="" textlink="">
      <xdr:nvSpPr>
        <xdr:cNvPr id="704" name="楕円 703"/>
        <xdr:cNvSpPr/>
      </xdr:nvSpPr>
      <xdr:spPr>
        <a:xfrm>
          <a:off x="154305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153319</xdr:rowOff>
    </xdr:from>
    <xdr:ext cx="534377" cy="259045"/>
    <xdr:sp macro="" textlink="">
      <xdr:nvSpPr>
        <xdr:cNvPr id="705" name="テキスト ボックス 704"/>
        <xdr:cNvSpPr txBox="1"/>
      </xdr:nvSpPr>
      <xdr:spPr>
        <a:xfrm>
          <a:off x="15214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54439</xdr:rowOff>
    </xdr:from>
    <xdr:to>
      <xdr:col>76</xdr:col>
      <xdr:colOff>165100</xdr:colOff>
      <xdr:row>96</xdr:row>
      <xdr:rowOff>156039</xdr:rowOff>
    </xdr:to>
    <xdr:sp macro="" textlink="">
      <xdr:nvSpPr>
        <xdr:cNvPr id="706" name="楕円 705"/>
        <xdr:cNvSpPr/>
      </xdr:nvSpPr>
      <xdr:spPr>
        <a:xfrm>
          <a:off x="14541500" y="165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147166</xdr:rowOff>
    </xdr:from>
    <xdr:ext cx="534377" cy="259045"/>
    <xdr:sp macro="" textlink="">
      <xdr:nvSpPr>
        <xdr:cNvPr id="707" name="テキスト ボックス 706"/>
        <xdr:cNvSpPr txBox="1"/>
      </xdr:nvSpPr>
      <xdr:spPr>
        <a:xfrm>
          <a:off x="14325111" y="166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21062</xdr:rowOff>
    </xdr:from>
    <xdr:to>
      <xdr:col>72</xdr:col>
      <xdr:colOff>38100</xdr:colOff>
      <xdr:row>96</xdr:row>
      <xdr:rowOff>122662</xdr:rowOff>
    </xdr:to>
    <xdr:sp macro="" textlink="">
      <xdr:nvSpPr>
        <xdr:cNvPr id="708" name="楕円 707"/>
        <xdr:cNvSpPr/>
      </xdr:nvSpPr>
      <xdr:spPr>
        <a:xfrm>
          <a:off x="13652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113789</xdr:rowOff>
    </xdr:from>
    <xdr:ext cx="534377" cy="259045"/>
    <xdr:sp macro="" textlink="">
      <xdr:nvSpPr>
        <xdr:cNvPr id="709" name="テキスト ボックス 708"/>
        <xdr:cNvSpPr txBox="1"/>
      </xdr:nvSpPr>
      <xdr:spPr>
        <a:xfrm>
          <a:off x="13436111" y="1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5614</xdr:rowOff>
    </xdr:from>
    <xdr:to>
      <xdr:col>67</xdr:col>
      <xdr:colOff>101600</xdr:colOff>
      <xdr:row>96</xdr:row>
      <xdr:rowOff>107214</xdr:rowOff>
    </xdr:to>
    <xdr:sp macro="" textlink="">
      <xdr:nvSpPr>
        <xdr:cNvPr id="710" name="楕円 709"/>
        <xdr:cNvSpPr/>
      </xdr:nvSpPr>
      <xdr:spPr>
        <a:xfrm>
          <a:off x="12763500" y="164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98341</xdr:rowOff>
    </xdr:from>
    <xdr:ext cx="534377" cy="259045"/>
    <xdr:sp macro="" textlink="">
      <xdr:nvSpPr>
        <xdr:cNvPr id="711" name="テキスト ボックス 710"/>
        <xdr:cNvSpPr txBox="1"/>
      </xdr:nvSpPr>
      <xdr:spPr>
        <a:xfrm>
          <a:off x="12547111" y="165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当たり</a:t>
          </a:r>
          <a:r>
            <a:rPr kumimoji="1" lang="ja-JP" altLang="ja-JP" sz="1100">
              <a:solidFill>
                <a:schemeClr val="dk1"/>
              </a:solidFill>
              <a:effectLst/>
              <a:latin typeface="+mn-lt"/>
              <a:ea typeface="+mn-ea"/>
              <a:cs typeface="+mn-cs"/>
            </a:rPr>
            <a:t>のコストでは議会費・衛生費の２費目が類似団体と比較して上回っていた。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議会費が上回っている要因としては、他団体と比較して議員に対する報酬等が高い水準にあるためである。平成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年４月に行われた津島市議会議員選挙にて定員が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名となったため若干改善</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衛生費が上回っている要因としては、</a:t>
          </a:r>
          <a:r>
            <a:rPr kumimoji="1" lang="ja-JP" altLang="en-US" sz="1100">
              <a:solidFill>
                <a:schemeClr val="dk1"/>
              </a:solidFill>
              <a:effectLst/>
              <a:latin typeface="+mn-lt"/>
              <a:ea typeface="+mn-ea"/>
              <a:cs typeface="+mn-cs"/>
            </a:rPr>
            <a:t>津島</a:t>
          </a:r>
          <a:r>
            <a:rPr kumimoji="1" lang="ja-JP" altLang="ja-JP" sz="1100">
              <a:solidFill>
                <a:schemeClr val="dk1"/>
              </a:solidFill>
              <a:effectLst/>
              <a:latin typeface="+mn-lt"/>
              <a:ea typeface="+mn-ea"/>
              <a:cs typeface="+mn-cs"/>
            </a:rPr>
            <a:t>市民病院事業会計に支出している繰出金が高い水準にあるためであり、類似団体と比較して補助費等が増となる要因の一つとなっている。</a:t>
          </a:r>
          <a:r>
            <a:rPr kumimoji="1" lang="ja-JP" altLang="en-US" sz="1100">
              <a:solidFill>
                <a:schemeClr val="dk1"/>
              </a:solidFill>
              <a:effectLst/>
              <a:latin typeface="+mn-lt"/>
              <a:ea typeface="+mn-ea"/>
              <a:cs typeface="+mn-cs"/>
            </a:rPr>
            <a:t>津島</a:t>
          </a:r>
          <a:r>
            <a:rPr kumimoji="1" lang="ja-JP" altLang="ja-JP" sz="1100">
              <a:solidFill>
                <a:schemeClr val="dk1"/>
              </a:solidFill>
              <a:effectLst/>
              <a:latin typeface="+mn-lt"/>
              <a:ea typeface="+mn-ea"/>
              <a:cs typeface="+mn-cs"/>
            </a:rPr>
            <a:t>市民病院事業会計の繰出金が前年度と比較して約</a:t>
          </a:r>
          <a:r>
            <a:rPr kumimoji="1" lang="en-US" altLang="ja-JP" sz="1100">
              <a:solidFill>
                <a:schemeClr val="dk1"/>
              </a:solidFill>
              <a:effectLst/>
              <a:latin typeface="+mn-lt"/>
              <a:ea typeface="+mn-ea"/>
              <a:cs typeface="+mn-cs"/>
            </a:rPr>
            <a:t>317</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となった影響もあり、衛生費</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新型コロナウイルス感染症の感染拡大の影響に対する支援として約</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百万円追加で繰り出したほか、元利償還金の増等により前年度比増額して繰り出している。、</a:t>
          </a:r>
          <a:r>
            <a:rPr kumimoji="1" lang="ja-JP" altLang="ja-JP" sz="1100">
              <a:solidFill>
                <a:schemeClr val="dk1"/>
              </a:solidFill>
              <a:effectLst/>
              <a:latin typeface="+mn-lt"/>
              <a:ea typeface="+mn-ea"/>
              <a:cs typeface="+mn-cs"/>
            </a:rPr>
            <a:t>津島市では、市民病院の</a:t>
          </a:r>
          <a:r>
            <a:rPr kumimoji="1" lang="ja-JP" altLang="en-US" sz="1100">
              <a:solidFill>
                <a:schemeClr val="dk1"/>
              </a:solidFill>
              <a:effectLst/>
              <a:latin typeface="+mn-lt"/>
              <a:ea typeface="+mn-ea"/>
              <a:cs typeface="+mn-cs"/>
            </a:rPr>
            <a:t>経営改善</a:t>
          </a:r>
          <a:r>
            <a:rPr kumimoji="1" lang="ja-JP" altLang="ja-JP" sz="1100">
              <a:solidFill>
                <a:schemeClr val="dk1"/>
              </a:solidFill>
              <a:effectLst/>
              <a:latin typeface="+mn-lt"/>
              <a:ea typeface="+mn-ea"/>
              <a:cs typeface="+mn-cs"/>
            </a:rPr>
            <a:t>を市の最重要課題と捉え、市本体と病院が一体となって取組を進めていくこととしている。今後も、病院への支援は、厳しい財政状況に対応しながら、出来る限り行っていく必要があると考えており、病院の</a:t>
          </a:r>
          <a:r>
            <a:rPr kumimoji="1" lang="ja-JP" altLang="en-US" sz="1100">
              <a:solidFill>
                <a:schemeClr val="dk1"/>
              </a:solidFill>
              <a:effectLst/>
              <a:latin typeface="+mn-lt"/>
              <a:ea typeface="+mn-ea"/>
              <a:cs typeface="+mn-cs"/>
            </a:rPr>
            <a:t>経営改善を支援していく。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財政調整基金が約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億円増加したことに伴い、実質単年度収支が上昇した。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近年、実質収支比率が高くなってしまっているため、市民サービスの充実や財政調整基金に積み立てるなど、効率的な財政運営に取り組んでいく必要がある。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年度、令和元年度に続き、全会計で黒字となった。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津島市民病院事業会計においては、新型コロナウイルス関連補助金等を最大限活用することや病棟再編による病床の有効活用・急性期医療への注力等により、実質黒字比率は大きく改善し、長年の懸案事項であった一時借入金年度末残高も０円となり解消することができた。一方で、新型コロナウイルス感染症の影響がある中、見通しが立てにくい状況にあり、今後も、厳しい財政状況に対応しながら病院が安定した経営を続けていけるように支援していく必要がある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また、一般会計において、実質黒字比率が高めになってきているので、基金に積み立てたり、必要な施策に財源を投入する等して、効率的な財政運営を心掛ける。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29768322</v>
      </c>
      <c r="BO4" s="464"/>
      <c r="BP4" s="464"/>
      <c r="BQ4" s="464"/>
      <c r="BR4" s="464"/>
      <c r="BS4" s="464"/>
      <c r="BT4" s="464"/>
      <c r="BU4" s="465"/>
      <c r="BV4" s="463">
        <v>22076426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8.1999999999999993</v>
      </c>
      <c r="CU4" s="648"/>
      <c r="CV4" s="648"/>
      <c r="CW4" s="648"/>
      <c r="CX4" s="648"/>
      <c r="CY4" s="648"/>
      <c r="CZ4" s="648"/>
      <c r="DA4" s="649"/>
      <c r="DB4" s="647">
        <v>7.9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28639635</v>
      </c>
      <c r="BO5" s="469"/>
      <c r="BP5" s="469"/>
      <c r="BQ5" s="469"/>
      <c r="BR5" s="469"/>
      <c r="BS5" s="469"/>
      <c r="BT5" s="469"/>
      <c r="BU5" s="470"/>
      <c r="BV5" s="468">
        <v>21055465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88.8</v>
      </c>
      <c r="CU5" s="439"/>
      <c r="CV5" s="439"/>
      <c r="CW5" s="439"/>
      <c r="CX5" s="439"/>
      <c r="CY5" s="439"/>
      <c r="CZ5" s="439"/>
      <c r="DA5" s="440"/>
      <c r="DB5" s="438">
        <v>89.6</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1128687</v>
      </c>
      <c r="BO6" s="469"/>
      <c r="BP6" s="469"/>
      <c r="BQ6" s="469"/>
      <c r="BR6" s="469"/>
      <c r="BS6" s="469"/>
      <c r="BT6" s="469"/>
      <c r="BU6" s="470"/>
      <c r="BV6" s="468">
        <v>1020961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94.2</v>
      </c>
      <c r="CU6" s="622"/>
      <c r="CV6" s="622"/>
      <c r="CW6" s="622"/>
      <c r="CX6" s="622"/>
      <c r="CY6" s="622"/>
      <c r="CZ6" s="622"/>
      <c r="DA6" s="623"/>
      <c r="DB6" s="621">
        <v>95.4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33096</v>
      </c>
      <c r="BO7" s="469"/>
      <c r="BP7" s="469"/>
      <c r="BQ7" s="469"/>
      <c r="BR7" s="469"/>
      <c r="BS7" s="469"/>
      <c r="BT7" s="469"/>
      <c r="BU7" s="470"/>
      <c r="BV7" s="468">
        <v>588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13351507</v>
      </c>
      <c r="CU7" s="469"/>
      <c r="CV7" s="469"/>
      <c r="CW7" s="469"/>
      <c r="CX7" s="469"/>
      <c r="CY7" s="469"/>
      <c r="CZ7" s="469"/>
      <c r="DA7" s="470"/>
      <c r="DB7" s="468">
        <v>12967684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1095591</v>
      </c>
      <c r="BO8" s="469"/>
      <c r="BP8" s="469"/>
      <c r="BQ8" s="469"/>
      <c r="BR8" s="469"/>
      <c r="BS8" s="469"/>
      <c r="BT8" s="469"/>
      <c r="BU8" s="470"/>
      <c r="BV8" s="468">
        <v>1020373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0.77</v>
      </c>
      <c r="CU8" s="582"/>
      <c r="CV8" s="582"/>
      <c r="CW8" s="582"/>
      <c r="CX8" s="582"/>
      <c r="CY8" s="582"/>
      <c r="CZ8" s="582"/>
      <c r="DA8" s="583"/>
      <c r="DB8" s="581">
        <v>0.77</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60942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75218</v>
      </c>
      <c r="BO9" s="469"/>
      <c r="BP9" s="469"/>
      <c r="BQ9" s="469"/>
      <c r="BR9" s="469"/>
      <c r="BS9" s="469"/>
      <c r="BT9" s="469"/>
      <c r="BU9" s="470"/>
      <c r="BV9" s="468">
        <v>35164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8.6</v>
      </c>
      <c r="CU9" s="439"/>
      <c r="CV9" s="439"/>
      <c r="CW9" s="439"/>
      <c r="CX9" s="439"/>
      <c r="CY9" s="439"/>
      <c r="CZ9" s="439"/>
      <c r="DA9" s="440"/>
      <c r="DB9" s="438">
        <v>9.6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63431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93</v>
      </c>
      <c r="AV10" s="526"/>
      <c r="AW10" s="526"/>
      <c r="AX10" s="526"/>
      <c r="AY10" s="448" t="s">
        <v>121</v>
      </c>
      <c r="AZ10" s="449"/>
      <c r="BA10" s="449"/>
      <c r="BB10" s="449"/>
      <c r="BC10" s="449"/>
      <c r="BD10" s="449"/>
      <c r="BE10" s="449"/>
      <c r="BF10" s="449"/>
      <c r="BG10" s="449"/>
      <c r="BH10" s="449"/>
      <c r="BI10" s="449"/>
      <c r="BJ10" s="449"/>
      <c r="BK10" s="449"/>
      <c r="BL10" s="449"/>
      <c r="BM10" s="450"/>
      <c r="BN10" s="468">
        <v>770018</v>
      </c>
      <c r="BO10" s="469"/>
      <c r="BP10" s="469"/>
      <c r="BQ10" s="469"/>
      <c r="BR10" s="469"/>
      <c r="BS10" s="469"/>
      <c r="BT10" s="469"/>
      <c r="BU10" s="470"/>
      <c r="BV10" s="468">
        <v>638063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93</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61724</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93</v>
      </c>
      <c r="AV12" s="526"/>
      <c r="AW12" s="526"/>
      <c r="AX12" s="526"/>
      <c r="AY12" s="448" t="s">
        <v>135</v>
      </c>
      <c r="AZ12" s="449"/>
      <c r="BA12" s="449"/>
      <c r="BB12" s="449"/>
      <c r="BC12" s="449"/>
      <c r="BD12" s="449"/>
      <c r="BE12" s="449"/>
      <c r="BF12" s="449"/>
      <c r="BG12" s="449"/>
      <c r="BH12" s="449"/>
      <c r="BI12" s="449"/>
      <c r="BJ12" s="449"/>
      <c r="BK12" s="449"/>
      <c r="BL12" s="449"/>
      <c r="BM12" s="450"/>
      <c r="BN12" s="468">
        <v>10575</v>
      </c>
      <c r="BO12" s="469"/>
      <c r="BP12" s="469"/>
      <c r="BQ12" s="469"/>
      <c r="BR12" s="469"/>
      <c r="BS12" s="469"/>
      <c r="BT12" s="469"/>
      <c r="BU12" s="470"/>
      <c r="BV12" s="468">
        <v>6298</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59978</v>
      </c>
      <c r="S13" s="572"/>
      <c r="T13" s="572"/>
      <c r="U13" s="572"/>
      <c r="V13" s="573"/>
      <c r="W13" s="559" t="s">
        <v>139</v>
      </c>
      <c r="X13" s="481"/>
      <c r="Y13" s="481"/>
      <c r="Z13" s="481"/>
      <c r="AA13" s="481"/>
      <c r="AB13" s="482"/>
      <c r="AC13" s="444">
        <v>538</v>
      </c>
      <c r="AD13" s="445"/>
      <c r="AE13" s="445"/>
      <c r="AF13" s="445"/>
      <c r="AG13" s="446"/>
      <c r="AH13" s="444">
        <v>591</v>
      </c>
      <c r="AI13" s="445"/>
      <c r="AJ13" s="445"/>
      <c r="AK13" s="445"/>
      <c r="AL13" s="447"/>
      <c r="AM13" s="537" t="s">
        <v>140</v>
      </c>
      <c r="AN13" s="442"/>
      <c r="AO13" s="442"/>
      <c r="AP13" s="442"/>
      <c r="AQ13" s="442"/>
      <c r="AR13" s="442"/>
      <c r="AS13" s="442"/>
      <c r="AT13" s="443"/>
      <c r="AU13" s="525" t="s">
        <v>116</v>
      </c>
      <c r="AV13" s="526"/>
      <c r="AW13" s="526"/>
      <c r="AX13" s="526"/>
      <c r="AY13" s="448" t="s">
        <v>141</v>
      </c>
      <c r="AZ13" s="449"/>
      <c r="BA13" s="449"/>
      <c r="BB13" s="449"/>
      <c r="BC13" s="449"/>
      <c r="BD13" s="449"/>
      <c r="BE13" s="449"/>
      <c r="BF13" s="449"/>
      <c r="BG13" s="449"/>
      <c r="BH13" s="449"/>
      <c r="BI13" s="449"/>
      <c r="BJ13" s="449"/>
      <c r="BK13" s="449"/>
      <c r="BL13" s="449"/>
      <c r="BM13" s="450"/>
      <c r="BN13" s="468">
        <v>834661</v>
      </c>
      <c r="BO13" s="469"/>
      <c r="BP13" s="469"/>
      <c r="BQ13" s="469"/>
      <c r="BR13" s="469"/>
      <c r="BS13" s="469"/>
      <c r="BT13" s="469"/>
      <c r="BU13" s="470"/>
      <c r="BV13" s="468">
        <v>666929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4.0999999999999996</v>
      </c>
      <c r="CU13" s="439"/>
      <c r="CV13" s="439"/>
      <c r="CW13" s="439"/>
      <c r="CX13" s="439"/>
      <c r="CY13" s="439"/>
      <c r="CZ13" s="439"/>
      <c r="DA13" s="440"/>
      <c r="DB13" s="438">
        <v>4.5</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62346</v>
      </c>
      <c r="S14" s="572"/>
      <c r="T14" s="572"/>
      <c r="U14" s="572"/>
      <c r="V14" s="573"/>
      <c r="W14" s="574"/>
      <c r="X14" s="484"/>
      <c r="Y14" s="484"/>
      <c r="Z14" s="484"/>
      <c r="AA14" s="484"/>
      <c r="AB14" s="485"/>
      <c r="AC14" s="564">
        <v>1.8</v>
      </c>
      <c r="AD14" s="565"/>
      <c r="AE14" s="565"/>
      <c r="AF14" s="565"/>
      <c r="AG14" s="566"/>
      <c r="AH14" s="564">
        <v>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18.2</v>
      </c>
      <c r="CU14" s="576"/>
      <c r="CV14" s="576"/>
      <c r="CW14" s="576"/>
      <c r="CX14" s="576"/>
      <c r="CY14" s="576"/>
      <c r="CZ14" s="576"/>
      <c r="DA14" s="577"/>
      <c r="DB14" s="575">
        <v>27.7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60740</v>
      </c>
      <c r="S15" s="572"/>
      <c r="T15" s="572"/>
      <c r="U15" s="572"/>
      <c r="V15" s="573"/>
      <c r="W15" s="559" t="s">
        <v>145</v>
      </c>
      <c r="X15" s="481"/>
      <c r="Y15" s="481"/>
      <c r="Z15" s="481"/>
      <c r="AA15" s="481"/>
      <c r="AB15" s="482"/>
      <c r="AC15" s="444">
        <v>8917</v>
      </c>
      <c r="AD15" s="445"/>
      <c r="AE15" s="445"/>
      <c r="AF15" s="445"/>
      <c r="AG15" s="446"/>
      <c r="AH15" s="444">
        <v>9021</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8008589</v>
      </c>
      <c r="BO15" s="464"/>
      <c r="BP15" s="464"/>
      <c r="BQ15" s="464"/>
      <c r="BR15" s="464"/>
      <c r="BS15" s="464"/>
      <c r="BT15" s="464"/>
      <c r="BU15" s="465"/>
      <c r="BV15" s="463">
        <v>7679487</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30.3</v>
      </c>
      <c r="AD16" s="565"/>
      <c r="AE16" s="565"/>
      <c r="AF16" s="565"/>
      <c r="AG16" s="566"/>
      <c r="AH16" s="564">
        <v>30.5</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10415562</v>
      </c>
      <c r="BO16" s="469"/>
      <c r="BP16" s="469"/>
      <c r="BQ16" s="469"/>
      <c r="BR16" s="469"/>
      <c r="BS16" s="469"/>
      <c r="BT16" s="469"/>
      <c r="BU16" s="470"/>
      <c r="BV16" s="468">
        <v>10044997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20012</v>
      </c>
      <c r="AD17" s="445"/>
      <c r="AE17" s="445"/>
      <c r="AF17" s="445"/>
      <c r="AG17" s="446"/>
      <c r="AH17" s="444">
        <v>19962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10163136</v>
      </c>
      <c r="BO17" s="469"/>
      <c r="BP17" s="469"/>
      <c r="BQ17" s="469"/>
      <c r="BR17" s="469"/>
      <c r="BS17" s="469"/>
      <c r="BT17" s="469"/>
      <c r="BU17" s="470"/>
      <c r="BV17" s="468">
        <v>9814421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155</v>
      </c>
      <c r="C18" s="531"/>
      <c r="D18" s="531"/>
      <c r="E18" s="532"/>
      <c r="F18" s="532"/>
      <c r="G18" s="532"/>
      <c r="H18" s="532"/>
      <c r="I18" s="532"/>
      <c r="J18" s="532"/>
      <c r="K18" s="532"/>
      <c r="L18" s="533">
        <v>25.09</v>
      </c>
      <c r="M18" s="533"/>
      <c r="N18" s="533"/>
      <c r="O18" s="533"/>
      <c r="P18" s="533"/>
      <c r="Q18" s="533"/>
      <c r="R18" s="534"/>
      <c r="S18" s="534"/>
      <c r="T18" s="534"/>
      <c r="U18" s="534"/>
      <c r="V18" s="535"/>
      <c r="W18" s="549"/>
      <c r="X18" s="550"/>
      <c r="Y18" s="550"/>
      <c r="Z18" s="550"/>
      <c r="AA18" s="550"/>
      <c r="AB18" s="560"/>
      <c r="AC18" s="432">
        <v>67.900000000000006</v>
      </c>
      <c r="AD18" s="433"/>
      <c r="AE18" s="433"/>
      <c r="AF18" s="433"/>
      <c r="AG18" s="536"/>
      <c r="AH18" s="432">
        <v>67.5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11912521</v>
      </c>
      <c r="BO18" s="469"/>
      <c r="BP18" s="469"/>
      <c r="BQ18" s="469"/>
      <c r="BR18" s="469"/>
      <c r="BS18" s="469"/>
      <c r="BT18" s="469"/>
      <c r="BU18" s="470"/>
      <c r="BV18" s="468">
        <v>11767754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157</v>
      </c>
      <c r="C19" s="531"/>
      <c r="D19" s="531"/>
      <c r="E19" s="532"/>
      <c r="F19" s="532"/>
      <c r="G19" s="532"/>
      <c r="H19" s="532"/>
      <c r="I19" s="532"/>
      <c r="J19" s="532"/>
      <c r="K19" s="532"/>
      <c r="L19" s="538">
        <v>2429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16077482</v>
      </c>
      <c r="BO19" s="469"/>
      <c r="BP19" s="469"/>
      <c r="BQ19" s="469"/>
      <c r="BR19" s="469"/>
      <c r="BS19" s="469"/>
      <c r="BT19" s="469"/>
      <c r="BU19" s="470"/>
      <c r="BV19" s="468">
        <v>15205016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159</v>
      </c>
      <c r="C20" s="531"/>
      <c r="D20" s="531"/>
      <c r="E20" s="532"/>
      <c r="F20" s="532"/>
      <c r="G20" s="532"/>
      <c r="H20" s="532"/>
      <c r="I20" s="532"/>
      <c r="J20" s="532"/>
      <c r="K20" s="532"/>
      <c r="L20" s="538">
        <v>24258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16920404</v>
      </c>
      <c r="BO23" s="469"/>
      <c r="BP23" s="469"/>
      <c r="BQ23" s="469"/>
      <c r="BR23" s="469"/>
      <c r="BS23" s="469"/>
      <c r="BT23" s="469"/>
      <c r="BU23" s="470"/>
      <c r="BV23" s="468">
        <v>16641498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168</v>
      </c>
      <c r="F24" s="442"/>
      <c r="G24" s="442"/>
      <c r="H24" s="442"/>
      <c r="I24" s="442"/>
      <c r="J24" s="442"/>
      <c r="K24" s="443"/>
      <c r="L24" s="444">
        <v>1</v>
      </c>
      <c r="M24" s="445"/>
      <c r="N24" s="445"/>
      <c r="O24" s="445"/>
      <c r="P24" s="446"/>
      <c r="Q24" s="444">
        <v>9060</v>
      </c>
      <c r="R24" s="445"/>
      <c r="S24" s="445"/>
      <c r="T24" s="445"/>
      <c r="U24" s="445"/>
      <c r="V24" s="446"/>
      <c r="W24" s="510"/>
      <c r="X24" s="501"/>
      <c r="Y24" s="502"/>
      <c r="Z24" s="441" t="s">
        <v>169</v>
      </c>
      <c r="AA24" s="442"/>
      <c r="AB24" s="442"/>
      <c r="AC24" s="442"/>
      <c r="AD24" s="442"/>
      <c r="AE24" s="442"/>
      <c r="AF24" s="442"/>
      <c r="AG24" s="443"/>
      <c r="AH24" s="444">
        <v>406</v>
      </c>
      <c r="AI24" s="445"/>
      <c r="AJ24" s="445"/>
      <c r="AK24" s="445"/>
      <c r="AL24" s="446"/>
      <c r="AM24" s="444">
        <v>1235864</v>
      </c>
      <c r="AN24" s="445"/>
      <c r="AO24" s="445"/>
      <c r="AP24" s="445"/>
      <c r="AQ24" s="445"/>
      <c r="AR24" s="446"/>
      <c r="AS24" s="444">
        <v>3044</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12865927</v>
      </c>
      <c r="BO24" s="469"/>
      <c r="BP24" s="469"/>
      <c r="BQ24" s="469"/>
      <c r="BR24" s="469"/>
      <c r="BS24" s="469"/>
      <c r="BT24" s="469"/>
      <c r="BU24" s="470"/>
      <c r="BV24" s="468">
        <v>12914128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171</v>
      </c>
      <c r="F25" s="442"/>
      <c r="G25" s="442"/>
      <c r="H25" s="442"/>
      <c r="I25" s="442"/>
      <c r="J25" s="442"/>
      <c r="K25" s="443"/>
      <c r="L25" s="444">
        <v>1</v>
      </c>
      <c r="M25" s="445"/>
      <c r="N25" s="445"/>
      <c r="O25" s="445"/>
      <c r="P25" s="446"/>
      <c r="Q25" s="444">
        <v>7610</v>
      </c>
      <c r="R25" s="445"/>
      <c r="S25" s="445"/>
      <c r="T25" s="445"/>
      <c r="U25" s="445"/>
      <c r="V25" s="446"/>
      <c r="W25" s="510"/>
      <c r="X25" s="501"/>
      <c r="Y25" s="502"/>
      <c r="Z25" s="441" t="s">
        <v>172</v>
      </c>
      <c r="AA25" s="442"/>
      <c r="AB25" s="442"/>
      <c r="AC25" s="442"/>
      <c r="AD25" s="442"/>
      <c r="AE25" s="442"/>
      <c r="AF25" s="442"/>
      <c r="AG25" s="443"/>
      <c r="AH25" s="444">
        <v>77</v>
      </c>
      <c r="AI25" s="445"/>
      <c r="AJ25" s="445"/>
      <c r="AK25" s="445"/>
      <c r="AL25" s="446"/>
      <c r="AM25" s="444">
        <v>229306</v>
      </c>
      <c r="AN25" s="445"/>
      <c r="AO25" s="445"/>
      <c r="AP25" s="445"/>
      <c r="AQ25" s="445"/>
      <c r="AR25" s="446"/>
      <c r="AS25" s="444">
        <v>2978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2013664</v>
      </c>
      <c r="BO25" s="464"/>
      <c r="BP25" s="464"/>
      <c r="BQ25" s="464"/>
      <c r="BR25" s="464"/>
      <c r="BS25" s="464"/>
      <c r="BT25" s="464"/>
      <c r="BU25" s="465"/>
      <c r="BV25" s="463">
        <v>1571337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174</v>
      </c>
      <c r="F26" s="442"/>
      <c r="G26" s="442"/>
      <c r="H26" s="442"/>
      <c r="I26" s="442"/>
      <c r="J26" s="442"/>
      <c r="K26" s="443"/>
      <c r="L26" s="444">
        <v>1</v>
      </c>
      <c r="M26" s="445"/>
      <c r="N26" s="445"/>
      <c r="O26" s="445"/>
      <c r="P26" s="446"/>
      <c r="Q26" s="444">
        <v>6800</v>
      </c>
      <c r="R26" s="445"/>
      <c r="S26" s="445"/>
      <c r="T26" s="445"/>
      <c r="U26" s="445"/>
      <c r="V26" s="446"/>
      <c r="W26" s="510"/>
      <c r="X26" s="501"/>
      <c r="Y26" s="502"/>
      <c r="Z26" s="441" t="s">
        <v>175</v>
      </c>
      <c r="AA26" s="523"/>
      <c r="AB26" s="523"/>
      <c r="AC26" s="523"/>
      <c r="AD26" s="523"/>
      <c r="AE26" s="523"/>
      <c r="AF26" s="523"/>
      <c r="AG26" s="524"/>
      <c r="AH26" s="444" t="s">
        <v>128</v>
      </c>
      <c r="AI26" s="445"/>
      <c r="AJ26" s="445"/>
      <c r="AK26" s="445"/>
      <c r="AL26" s="446"/>
      <c r="AM26" s="444" t="s">
        <v>176</v>
      </c>
      <c r="AN26" s="445"/>
      <c r="AO26" s="445"/>
      <c r="AP26" s="445"/>
      <c r="AQ26" s="445"/>
      <c r="AR26" s="446"/>
      <c r="AS26" s="444" t="s">
        <v>176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4810</v>
      </c>
      <c r="R27" s="445"/>
      <c r="S27" s="445"/>
      <c r="T27" s="445"/>
      <c r="U27" s="445"/>
      <c r="V27" s="446"/>
      <c r="W27" s="510"/>
      <c r="X27" s="501"/>
      <c r="Y27" s="502"/>
      <c r="Z27" s="441" t="s">
        <v>179</v>
      </c>
      <c r="AA27" s="442"/>
      <c r="AB27" s="442"/>
      <c r="AC27" s="442"/>
      <c r="AD27" s="442"/>
      <c r="AE27" s="442"/>
      <c r="AF27" s="442"/>
      <c r="AG27" s="443"/>
      <c r="AH27" s="444">
        <v>16</v>
      </c>
      <c r="AI27" s="445"/>
      <c r="AJ27" s="445"/>
      <c r="AK27" s="445"/>
      <c r="AL27" s="446"/>
      <c r="AM27" s="444">
        <v>55328</v>
      </c>
      <c r="AN27" s="445"/>
      <c r="AO27" s="445"/>
      <c r="AP27" s="445"/>
      <c r="AQ27" s="445"/>
      <c r="AR27" s="446"/>
      <c r="AS27" s="444">
        <v>3458</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4410</v>
      </c>
      <c r="R28" s="445"/>
      <c r="S28" s="445"/>
      <c r="T28" s="445"/>
      <c r="U28" s="445"/>
      <c r="V28" s="446"/>
      <c r="W28" s="510"/>
      <c r="X28" s="501"/>
      <c r="Y28" s="502"/>
      <c r="Z28" s="441" t="s">
        <v>182</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2440628</v>
      </c>
      <c r="BO28" s="464"/>
      <c r="BP28" s="464"/>
      <c r="BQ28" s="464"/>
      <c r="BR28" s="464"/>
      <c r="BS28" s="464"/>
      <c r="BT28" s="464"/>
      <c r="BU28" s="465"/>
      <c r="BV28" s="463">
        <v>1681185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16</v>
      </c>
      <c r="M29" s="445"/>
      <c r="N29" s="445"/>
      <c r="O29" s="445"/>
      <c r="P29" s="446"/>
      <c r="Q29" s="444">
        <v>4170</v>
      </c>
      <c r="R29" s="445"/>
      <c r="S29" s="445"/>
      <c r="T29" s="445"/>
      <c r="U29" s="445"/>
      <c r="V29" s="446"/>
      <c r="W29" s="511"/>
      <c r="X29" s="512"/>
      <c r="Y29" s="513"/>
      <c r="Z29" s="441" t="s">
        <v>185</v>
      </c>
      <c r="AA29" s="442"/>
      <c r="AB29" s="442"/>
      <c r="AC29" s="442"/>
      <c r="AD29" s="442"/>
      <c r="AE29" s="442"/>
      <c r="AF29" s="442"/>
      <c r="AG29" s="443"/>
      <c r="AH29" s="444">
        <v>422</v>
      </c>
      <c r="AI29" s="445"/>
      <c r="AJ29" s="445"/>
      <c r="AK29" s="445"/>
      <c r="AL29" s="446"/>
      <c r="AM29" s="444">
        <v>1291192</v>
      </c>
      <c r="AN29" s="445"/>
      <c r="AO29" s="445"/>
      <c r="AP29" s="445"/>
      <c r="AQ29" s="445"/>
      <c r="AR29" s="446"/>
      <c r="AS29" s="444">
        <v>3060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11115</v>
      </c>
      <c r="BO29" s="469"/>
      <c r="BP29" s="469"/>
      <c r="BQ29" s="469"/>
      <c r="BR29" s="469"/>
      <c r="BS29" s="469"/>
      <c r="BT29" s="469"/>
      <c r="BU29" s="470"/>
      <c r="BV29" s="468">
        <v>11113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556335</v>
      </c>
      <c r="BO30" s="472"/>
      <c r="BP30" s="472"/>
      <c r="BQ30" s="472"/>
      <c r="BR30" s="472"/>
      <c r="BS30" s="472"/>
      <c r="BT30" s="472"/>
      <c r="BU30" s="473"/>
      <c r="BV30" s="471">
        <v>374156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津島市民病院事業会計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海部地区環境事務組合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名古屋西流通センター株式会社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海部地区水防事務組合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コミュニティ・プラント事業特別会計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IF('各会計、関係団体の財政状況及び健全化判断比率'!B33="","",'各会計、関係団体の財政状況及び健全化判断比率'!B33)</f>
        <v>上水道事業会計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愛知県後期高齢者医療広域連合（一般会計）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愛知県後期高齢者医療広域連合（後期高齢者医療特別会計）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S8JxOeoBHbe/9qx+zaw3LOGQj4WAngh8ZlDmFdmkq2HKgQkMkrDx9aS8fKv51GEYBUB6WQ4oZ/+LPbWcE7Fumg==" saltValue="uN6s0bhG6ZxsV9tRBRd+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50" t="s">
        <v>560</v>
      </c>
      <c r="D34" s="1250"/>
      <c r="E34" s="1251"/>
      <c r="F34" s="32">
        <v>10.47</v>
      </c>
      <c r="G34" s="33">
        <v>9.67</v>
      </c>
      <c r="H34" s="33">
        <v>10.18</v>
      </c>
      <c r="I34" s="33">
        <v>9.31</v>
      </c>
      <c r="J34" s="34">
        <v>9.07</v>
      </c>
      <c r="K34" s="22"/>
      <c r="L34" s="22"/>
      <c r="M34" s="22"/>
      <c r="N34" s="22"/>
      <c r="O34" s="22"/>
      <c r="P34" s="22"/>
    </row>
    <row r="35" spans="1:16" ht="39" customHeight="1">
      <c r="A35" s="22"/>
      <c r="B35" s="35"/>
      <c r="C35" s="1244" t="s">
        <v>561</v>
      </c>
      <c r="D35" s="1245"/>
      <c r="E35" s="1246"/>
      <c r="F35" s="36">
        <v>6.67</v>
      </c>
      <c r="G35" s="37">
        <v>7.22</v>
      </c>
      <c r="H35" s="37">
        <v>7.68</v>
      </c>
      <c r="I35" s="37">
        <v>7.76</v>
      </c>
      <c r="J35" s="38">
        <v>8.09</v>
      </c>
      <c r="K35" s="22"/>
      <c r="L35" s="22"/>
      <c r="M35" s="22"/>
      <c r="N35" s="22"/>
      <c r="O35" s="22"/>
      <c r="P35" s="22"/>
    </row>
    <row r="36" spans="1:16" ht="39" customHeight="1">
      <c r="A36" s="22"/>
      <c r="B36" s="35"/>
      <c r="C36" s="1244" t="s">
        <v>562</v>
      </c>
      <c r="D36" s="1245"/>
      <c r="E36" s="1246"/>
      <c r="F36" s="36" t="s">
        <v>563</v>
      </c>
      <c r="G36" s="37" t="s">
        <v>564</v>
      </c>
      <c r="H36" s="37">
        <v>0.48</v>
      </c>
      <c r="I36" s="37">
        <v>1.1100000000000001</v>
      </c>
      <c r="J36" s="38">
        <v>7.43</v>
      </c>
      <c r="K36" s="22"/>
      <c r="L36" s="22"/>
      <c r="M36" s="22"/>
      <c r="N36" s="22"/>
      <c r="O36" s="22"/>
      <c r="P36" s="22"/>
    </row>
    <row r="37" spans="1:16" ht="39" customHeight="1">
      <c r="A37" s="22"/>
      <c r="B37" s="35"/>
      <c r="C37" s="1244" t="s">
        <v>565</v>
      </c>
      <c r="D37" s="1245"/>
      <c r="E37" s="1246"/>
      <c r="F37" s="36">
        <v>0.83</v>
      </c>
      <c r="G37" s="37">
        <v>1.83</v>
      </c>
      <c r="H37" s="37">
        <v>2.4900000000000002</v>
      </c>
      <c r="I37" s="37">
        <v>3.02</v>
      </c>
      <c r="J37" s="38">
        <v>3.27</v>
      </c>
      <c r="K37" s="22"/>
      <c r="L37" s="22"/>
      <c r="M37" s="22"/>
      <c r="N37" s="22"/>
      <c r="O37" s="22"/>
      <c r="P37" s="22"/>
    </row>
    <row r="38" spans="1:16" ht="39" customHeight="1">
      <c r="A38" s="22"/>
      <c r="B38" s="35"/>
      <c r="C38" s="1244" t="s">
        <v>566</v>
      </c>
      <c r="D38" s="1245"/>
      <c r="E38" s="1246"/>
      <c r="F38" s="36">
        <v>2.17</v>
      </c>
      <c r="G38" s="37">
        <v>2.06</v>
      </c>
      <c r="H38" s="37">
        <v>1.66</v>
      </c>
      <c r="I38" s="37">
        <v>1.47</v>
      </c>
      <c r="J38" s="38">
        <v>1.54</v>
      </c>
      <c r="K38" s="22"/>
      <c r="L38" s="22"/>
      <c r="M38" s="22"/>
      <c r="N38" s="22"/>
      <c r="O38" s="22"/>
      <c r="P38" s="22"/>
    </row>
    <row r="39" spans="1:16" ht="39" customHeight="1">
      <c r="A39" s="22"/>
      <c r="B39" s="35"/>
      <c r="C39" s="1244" t="s">
        <v>567</v>
      </c>
      <c r="D39" s="1245"/>
      <c r="E39" s="1246"/>
      <c r="F39" s="36">
        <v>4.16</v>
      </c>
      <c r="G39" s="37">
        <v>3.63</v>
      </c>
      <c r="H39" s="37">
        <v>1.61</v>
      </c>
      <c r="I39" s="37">
        <v>0.99</v>
      </c>
      <c r="J39" s="38">
        <v>0.72</v>
      </c>
      <c r="K39" s="22"/>
      <c r="L39" s="22"/>
      <c r="M39" s="22"/>
      <c r="N39" s="22"/>
      <c r="O39" s="22"/>
      <c r="P39" s="22"/>
    </row>
    <row r="40" spans="1:16" ht="39" customHeight="1">
      <c r="A40" s="22"/>
      <c r="B40" s="35"/>
      <c r="C40" s="1244" t="s">
        <v>568</v>
      </c>
      <c r="D40" s="1245"/>
      <c r="E40" s="1246"/>
      <c r="F40" s="36">
        <v>0.09</v>
      </c>
      <c r="G40" s="37">
        <v>0.1</v>
      </c>
      <c r="H40" s="37">
        <v>0.1</v>
      </c>
      <c r="I40" s="37">
        <v>0.1</v>
      </c>
      <c r="J40" s="38">
        <v>0.11</v>
      </c>
      <c r="K40" s="22"/>
      <c r="L40" s="22"/>
      <c r="M40" s="22"/>
      <c r="N40" s="22"/>
      <c r="O40" s="22"/>
      <c r="P40" s="22"/>
    </row>
    <row r="41" spans="1:16" ht="39" customHeight="1">
      <c r="A41" s="22"/>
      <c r="B41" s="35"/>
      <c r="C41" s="1244" t="s">
        <v>569</v>
      </c>
      <c r="D41" s="1245"/>
      <c r="E41" s="1246"/>
      <c r="F41" s="36">
        <v>0.05</v>
      </c>
      <c r="G41" s="37">
        <v>0.03</v>
      </c>
      <c r="H41" s="37">
        <v>0.05</v>
      </c>
      <c r="I41" s="37">
        <v>7.0000000000000007E-2</v>
      </c>
      <c r="J41" s="38">
        <v>0.09</v>
      </c>
      <c r="K41" s="22"/>
      <c r="L41" s="22"/>
      <c r="M41" s="22"/>
      <c r="N41" s="22"/>
      <c r="O41" s="22"/>
      <c r="P41" s="22"/>
    </row>
    <row r="42" spans="1:16" ht="39" customHeight="1">
      <c r="A42" s="22"/>
      <c r="B42" s="39"/>
      <c r="C42" s="1244" t="s">
        <v>570</v>
      </c>
      <c r="D42" s="1245"/>
      <c r="E42" s="1246"/>
      <c r="F42" s="36" t="s">
        <v>512</v>
      </c>
      <c r="G42" s="37" t="s">
        <v>512</v>
      </c>
      <c r="H42" s="37" t="s">
        <v>512</v>
      </c>
      <c r="I42" s="37" t="s">
        <v>512</v>
      </c>
      <c r="J42" s="38" t="s">
        <v>512</v>
      </c>
      <c r="K42" s="22"/>
      <c r="L42" s="22"/>
      <c r="M42" s="22"/>
      <c r="N42" s="22"/>
      <c r="O42" s="22"/>
      <c r="P42" s="22"/>
    </row>
    <row r="43" spans="1:16" ht="39" customHeight="1" thickBot="1">
      <c r="A43" s="22"/>
      <c r="B43" s="40"/>
      <c r="C43" s="1247" t="s">
        <v>571</v>
      </c>
      <c r="D43" s="1248"/>
      <c r="E43" s="1249"/>
      <c r="F43" s="41">
        <v>7.0000000000000007E-2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LVbvY55Nsz9ZUARjoy6nAEfakyDn15NC5iQAVfQamgn67TYJciSDeGyyHZWTn3s/ygP9HWRi7e5wnlaH0WQcA==" saltValue="BsV/q16KO5peP+WKU08l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70" t="s">
        <v>11</v>
      </c>
      <c r="C45" s="1271"/>
      <c r="D45" s="58"/>
      <c r="E45" s="1276" t="s">
        <v>12</v>
      </c>
      <c r="F45" s="1276"/>
      <c r="G45" s="1276"/>
      <c r="H45" s="1276"/>
      <c r="I45" s="1276"/>
      <c r="J45" s="1277"/>
      <c r="K45" s="59">
        <v>1680</v>
      </c>
      <c r="L45" s="60">
        <v>1616</v>
      </c>
      <c r="M45" s="60">
        <v>1494</v>
      </c>
      <c r="N45" s="60">
        <v>1464</v>
      </c>
      <c r="O45" s="61">
        <v>1388</v>
      </c>
      <c r="P45" s="48"/>
      <c r="Q45" s="48"/>
      <c r="R45" s="48"/>
      <c r="S45" s="48"/>
      <c r="T45" s="48"/>
      <c r="U45" s="48"/>
    </row>
    <row r="46" spans="1:21" ht="30.75" customHeight="1">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c r="A48" s="48"/>
      <c r="B48" s="1272"/>
      <c r="C48" s="1273"/>
      <c r="D48" s="62"/>
      <c r="E48" s="1254" t="s">
        <v>15</v>
      </c>
      <c r="F48" s="1254"/>
      <c r="G48" s="1254"/>
      <c r="H48" s="1254"/>
      <c r="I48" s="1254"/>
      <c r="J48" s="1255"/>
      <c r="K48" s="63">
        <v>814</v>
      </c>
      <c r="L48" s="64">
        <v>853</v>
      </c>
      <c r="M48" s="64">
        <v>851</v>
      </c>
      <c r="N48" s="64">
        <v>816</v>
      </c>
      <c r="O48" s="65">
        <v>880</v>
      </c>
      <c r="P48" s="48"/>
      <c r="Q48" s="48"/>
      <c r="R48" s="48"/>
      <c r="S48" s="48"/>
      <c r="T48" s="48"/>
      <c r="U48" s="48"/>
    </row>
    <row r="49" spans="1:21" ht="30.75" customHeight="1">
      <c r="A49" s="48"/>
      <c r="B49" s="1272"/>
      <c r="C49" s="1273"/>
      <c r="D49" s="62"/>
      <c r="E49" s="1254" t="s">
        <v>16</v>
      </c>
      <c r="F49" s="1254"/>
      <c r="G49" s="1254"/>
      <c r="H49" s="1254"/>
      <c r="I49" s="1254"/>
      <c r="J49" s="1255"/>
      <c r="K49" s="63">
        <v>37</v>
      </c>
      <c r="L49" s="64" t="s">
        <v>512</v>
      </c>
      <c r="M49" s="64" t="s">
        <v>512</v>
      </c>
      <c r="N49" s="64">
        <v>9</v>
      </c>
      <c r="O49" s="65">
        <v>16</v>
      </c>
      <c r="P49" s="48"/>
      <c r="Q49" s="48"/>
      <c r="R49" s="48"/>
      <c r="S49" s="48"/>
      <c r="T49" s="48"/>
      <c r="U49" s="48"/>
    </row>
    <row r="50" spans="1:21" ht="30.75" customHeight="1">
      <c r="A50" s="48"/>
      <c r="B50" s="1272"/>
      <c r="C50" s="1273"/>
      <c r="D50" s="62"/>
      <c r="E50" s="1254" t="s">
        <v>17</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c r="A52" s="48"/>
      <c r="B52" s="1252" t="s">
        <v>19</v>
      </c>
      <c r="C52" s="1253"/>
      <c r="D52" s="66"/>
      <c r="E52" s="1254" t="s">
        <v>20</v>
      </c>
      <c r="F52" s="1254"/>
      <c r="G52" s="1254"/>
      <c r="H52" s="1254"/>
      <c r="I52" s="1254"/>
      <c r="J52" s="1255"/>
      <c r="K52" s="63">
        <v>1931</v>
      </c>
      <c r="L52" s="64">
        <v>1870</v>
      </c>
      <c r="M52" s="64">
        <v>1878</v>
      </c>
      <c r="N52" s="64">
        <v>1819</v>
      </c>
      <c r="O52" s="65">
        <v>1817</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600</v>
      </c>
      <c r="L53" s="69">
        <v>599</v>
      </c>
      <c r="M53" s="69">
        <v>467</v>
      </c>
      <c r="N53" s="69">
        <v>470</v>
      </c>
      <c r="O53" s="70">
        <v>467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0" t="s">
        <v>25</v>
      </c>
      <c r="C57" s="1261"/>
      <c r="D57" s="1264" t="s">
        <v>26</v>
      </c>
      <c r="E57" s="1265"/>
      <c r="F57" s="1265"/>
      <c r="G57" s="1265"/>
      <c r="H57" s="1265"/>
      <c r="I57" s="1265"/>
      <c r="J57" s="1266"/>
      <c r="K57" s="83" t="s">
        <v>584</v>
      </c>
      <c r="L57" s="84" t="s">
        <v>584</v>
      </c>
      <c r="M57" s="84" t="s">
        <v>584</v>
      </c>
      <c r="N57" s="84" t="s">
        <v>585</v>
      </c>
      <c r="O57" s="85" t="s">
        <v>584</v>
      </c>
    </row>
    <row r="58" spans="1:21" ht="31.5" customHeight="1" thickBot="1">
      <c r="B58" s="1262"/>
      <c r="C58" s="1263"/>
      <c r="D58" s="1267" t="s">
        <v>27</v>
      </c>
      <c r="E58" s="1268"/>
      <c r="F58" s="1268"/>
      <c r="G58" s="1268"/>
      <c r="H58" s="1268"/>
      <c r="I58" s="1268"/>
      <c r="J58" s="1269"/>
      <c r="K58" s="86" t="s">
        <v>584</v>
      </c>
      <c r="L58" s="87" t="s">
        <v>584</v>
      </c>
      <c r="M58" s="87" t="s">
        <v>584</v>
      </c>
      <c r="N58" s="87" t="s">
        <v>584</v>
      </c>
      <c r="O58" s="88" t="s">
        <v>584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Uc8rAONiCggh1GVzXiqBirNIdFNY4bgp2QFawuRGdNtJLAul9IweWlJKOIGTsUuMN2Ig4cJMOsXA77nrI+vfQ==" saltValue="aQQ7FhqdueGl20HRIKsQ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90" t="s">
        <v>30</v>
      </c>
      <c r="C41" s="1291"/>
      <c r="D41" s="102"/>
      <c r="E41" s="1292" t="s">
        <v>31</v>
      </c>
      <c r="F41" s="1292"/>
      <c r="G41" s="1292"/>
      <c r="H41" s="1293"/>
      <c r="I41" s="103">
        <v>16413</v>
      </c>
      <c r="J41" s="104">
        <v>16213</v>
      </c>
      <c r="K41" s="104">
        <v>16240</v>
      </c>
      <c r="L41" s="104">
        <v>16641</v>
      </c>
      <c r="M41" s="105">
        <v>16920</v>
      </c>
    </row>
    <row r="42" spans="2:13" ht="27.75" customHeight="1">
      <c r="B42" s="1280"/>
      <c r="C42" s="1281"/>
      <c r="D42" s="106"/>
      <c r="E42" s="1284" t="s">
        <v>32</v>
      </c>
      <c r="F42" s="1284"/>
      <c r="G42" s="1284"/>
      <c r="H42" s="1285"/>
      <c r="I42" s="107" t="s">
        <v>512</v>
      </c>
      <c r="J42" s="108" t="s">
        <v>512</v>
      </c>
      <c r="K42" s="108" t="s">
        <v>512</v>
      </c>
      <c r="L42" s="108" t="s">
        <v>512</v>
      </c>
      <c r="M42" s="109" t="s">
        <v>512</v>
      </c>
    </row>
    <row r="43" spans="2:13" ht="27.75" customHeight="1">
      <c r="B43" s="1280"/>
      <c r="C43" s="1281"/>
      <c r="D43" s="106"/>
      <c r="E43" s="1284" t="s">
        <v>33</v>
      </c>
      <c r="F43" s="1284"/>
      <c r="G43" s="1284"/>
      <c r="H43" s="1285"/>
      <c r="I43" s="107">
        <v>12448</v>
      </c>
      <c r="J43" s="108">
        <v>9741</v>
      </c>
      <c r="K43" s="108">
        <v>10775</v>
      </c>
      <c r="L43" s="108">
        <v>10964</v>
      </c>
      <c r="M43" s="109">
        <v>10473</v>
      </c>
    </row>
    <row r="44" spans="2:13" ht="27.75" customHeight="1">
      <c r="B44" s="1280"/>
      <c r="C44" s="1281"/>
      <c r="D44" s="106"/>
      <c r="E44" s="1284" t="s">
        <v>34</v>
      </c>
      <c r="F44" s="1284"/>
      <c r="G44" s="1284"/>
      <c r="H44" s="1285"/>
      <c r="I44" s="107" t="s">
        <v>512</v>
      </c>
      <c r="J44" s="108" t="s">
        <v>512</v>
      </c>
      <c r="K44" s="108">
        <v>116</v>
      </c>
      <c r="L44" s="108">
        <v>218</v>
      </c>
      <c r="M44" s="109">
        <v>306</v>
      </c>
    </row>
    <row r="45" spans="2:13" ht="27.75" customHeight="1">
      <c r="B45" s="1280"/>
      <c r="C45" s="1281"/>
      <c r="D45" s="106"/>
      <c r="E45" s="1284" t="s">
        <v>35</v>
      </c>
      <c r="F45" s="1284"/>
      <c r="G45" s="1284"/>
      <c r="H45" s="1285"/>
      <c r="I45" s="107">
        <v>2728</v>
      </c>
      <c r="J45" s="108">
        <v>2726</v>
      </c>
      <c r="K45" s="108">
        <v>2725</v>
      </c>
      <c r="L45" s="108">
        <v>2831</v>
      </c>
      <c r="M45" s="109">
        <v>2884</v>
      </c>
    </row>
    <row r="46" spans="2:13" ht="27.75" customHeight="1">
      <c r="B46" s="1280"/>
      <c r="C46" s="1281"/>
      <c r="D46" s="110"/>
      <c r="E46" s="1284" t="s">
        <v>36</v>
      </c>
      <c r="F46" s="1284"/>
      <c r="G46" s="1284"/>
      <c r="H46" s="1285"/>
      <c r="I46" s="107" t="s">
        <v>512</v>
      </c>
      <c r="J46" s="108" t="s">
        <v>512</v>
      </c>
      <c r="K46" s="108" t="s">
        <v>512</v>
      </c>
      <c r="L46" s="108" t="s">
        <v>512</v>
      </c>
      <c r="M46" s="109" t="s">
        <v>512</v>
      </c>
    </row>
    <row r="47" spans="2:13" ht="27.75" customHeight="1">
      <c r="B47" s="1280"/>
      <c r="C47" s="1281"/>
      <c r="D47" s="111"/>
      <c r="E47" s="1294" t="s">
        <v>37</v>
      </c>
      <c r="F47" s="1295"/>
      <c r="G47" s="1295"/>
      <c r="H47" s="1296"/>
      <c r="I47" s="107" t="s">
        <v>512</v>
      </c>
      <c r="J47" s="108" t="s">
        <v>512</v>
      </c>
      <c r="K47" s="108" t="s">
        <v>512</v>
      </c>
      <c r="L47" s="108" t="s">
        <v>512</v>
      </c>
      <c r="M47" s="109" t="s">
        <v>512</v>
      </c>
    </row>
    <row r="48" spans="2:13" ht="27.75" customHeight="1">
      <c r="B48" s="1280"/>
      <c r="C48" s="1281"/>
      <c r="D48" s="106"/>
      <c r="E48" s="1284" t="s">
        <v>38</v>
      </c>
      <c r="F48" s="1284"/>
      <c r="G48" s="1284"/>
      <c r="H48" s="1285"/>
      <c r="I48" s="107" t="s">
        <v>512</v>
      </c>
      <c r="J48" s="108" t="s">
        <v>512</v>
      </c>
      <c r="K48" s="108" t="s">
        <v>512</v>
      </c>
      <c r="L48" s="108" t="s">
        <v>512</v>
      </c>
      <c r="M48" s="109" t="s">
        <v>512</v>
      </c>
    </row>
    <row r="49" spans="2:13" ht="27.75" customHeight="1">
      <c r="B49" s="1282"/>
      <c r="C49" s="1283"/>
      <c r="D49" s="106"/>
      <c r="E49" s="1284" t="s">
        <v>39</v>
      </c>
      <c r="F49" s="1284"/>
      <c r="G49" s="1284"/>
      <c r="H49" s="1285"/>
      <c r="I49" s="107" t="s">
        <v>512</v>
      </c>
      <c r="J49" s="108" t="s">
        <v>512</v>
      </c>
      <c r="K49" s="108" t="s">
        <v>512</v>
      </c>
      <c r="L49" s="108" t="s">
        <v>512</v>
      </c>
      <c r="M49" s="109" t="s">
        <v>512</v>
      </c>
    </row>
    <row r="50" spans="2:13" ht="27.75" customHeight="1">
      <c r="B50" s="1278" t="s">
        <v>40</v>
      </c>
      <c r="C50" s="1279"/>
      <c r="D50" s="112"/>
      <c r="E50" s="1284" t="s">
        <v>41</v>
      </c>
      <c r="F50" s="1284"/>
      <c r="G50" s="1284"/>
      <c r="H50" s="1285"/>
      <c r="I50" s="107">
        <v>2001</v>
      </c>
      <c r="J50" s="108">
        <v>1449</v>
      </c>
      <c r="K50" s="108">
        <v>1766</v>
      </c>
      <c r="L50" s="108">
        <v>2571</v>
      </c>
      <c r="M50" s="109">
        <v>3604</v>
      </c>
    </row>
    <row r="51" spans="2:13" ht="27.75" customHeight="1">
      <c r="B51" s="1280"/>
      <c r="C51" s="1281"/>
      <c r="D51" s="106"/>
      <c r="E51" s="1284" t="s">
        <v>42</v>
      </c>
      <c r="F51" s="1284"/>
      <c r="G51" s="1284"/>
      <c r="H51" s="1285"/>
      <c r="I51" s="107">
        <v>5936</v>
      </c>
      <c r="J51" s="108">
        <v>3964</v>
      </c>
      <c r="K51" s="108">
        <v>4810</v>
      </c>
      <c r="L51" s="108">
        <v>5298</v>
      </c>
      <c r="M51" s="109">
        <v>5390</v>
      </c>
    </row>
    <row r="52" spans="2:13" ht="27.75" customHeight="1">
      <c r="B52" s="1282"/>
      <c r="C52" s="1283"/>
      <c r="D52" s="106"/>
      <c r="E52" s="1284" t="s">
        <v>43</v>
      </c>
      <c r="F52" s="1284"/>
      <c r="G52" s="1284"/>
      <c r="H52" s="1285"/>
      <c r="I52" s="107">
        <v>19871</v>
      </c>
      <c r="J52" s="108">
        <v>19706</v>
      </c>
      <c r="K52" s="108">
        <v>19819</v>
      </c>
      <c r="L52" s="108">
        <v>19616</v>
      </c>
      <c r="M52" s="109">
        <v>19442</v>
      </c>
    </row>
    <row r="53" spans="2:13" ht="27.75" customHeight="1" thickBot="1">
      <c r="B53" s="1286" t="s">
        <v>44</v>
      </c>
      <c r="C53" s="1287"/>
      <c r="D53" s="113"/>
      <c r="E53" s="1288" t="s">
        <v>45</v>
      </c>
      <c r="F53" s="1288"/>
      <c r="G53" s="1288"/>
      <c r="H53" s="1289"/>
      <c r="I53" s="114">
        <v>3782</v>
      </c>
      <c r="J53" s="115">
        <v>3561</v>
      </c>
      <c r="K53" s="115">
        <v>3461</v>
      </c>
      <c r="L53" s="115">
        <v>3169</v>
      </c>
      <c r="M53" s="116">
        <v>2147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ueDzJegvZOK3CdS0MCQiy3lmffj2zmZtqcxIcVAIsyYfn6YRkXXCNfVeTqEbETovv57HnMhydD6RsB+0jEoMA==" saltValue="qToufiL41zxXk33II7Ag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5" t="s">
        <v>48</v>
      </c>
      <c r="D55" s="1305"/>
      <c r="E55" s="1306"/>
      <c r="F55" s="128">
        <v>1049</v>
      </c>
      <c r="G55" s="128">
        <v>1681</v>
      </c>
      <c r="H55" s="129">
        <v>2441</v>
      </c>
    </row>
    <row r="56" spans="2:8" ht="52.5" customHeight="1">
      <c r="B56" s="130"/>
      <c r="C56" s="1307" t="s">
        <v>49</v>
      </c>
      <c r="D56" s="1307"/>
      <c r="E56" s="1308"/>
      <c r="F56" s="131">
        <v>11</v>
      </c>
      <c r="G56" s="131">
        <v>11</v>
      </c>
      <c r="H56" s="132">
        <v>11</v>
      </c>
    </row>
    <row r="57" spans="2:8" ht="53.25" customHeight="1">
      <c r="B57" s="130"/>
      <c r="C57" s="1309" t="s">
        <v>50</v>
      </c>
      <c r="D57" s="1309"/>
      <c r="E57" s="1310"/>
      <c r="F57" s="133">
        <v>254</v>
      </c>
      <c r="G57" s="133">
        <v>374</v>
      </c>
      <c r="H57" s="134">
        <v>556</v>
      </c>
    </row>
    <row r="58" spans="2:8" ht="45.75" customHeight="1">
      <c r="B58" s="135"/>
      <c r="C58" s="1297" t="s">
        <v>586</v>
      </c>
      <c r="D58" s="1298"/>
      <c r="E58" s="1299"/>
      <c r="F58" s="136">
        <v>112</v>
      </c>
      <c r="G58" s="136">
        <v>232</v>
      </c>
      <c r="H58" s="137">
        <v>409</v>
      </c>
    </row>
    <row r="59" spans="2:8" ht="45.75" customHeight="1">
      <c r="B59" s="135"/>
      <c r="C59" s="1297" t="s">
        <v>587</v>
      </c>
      <c r="D59" s="1298"/>
      <c r="E59" s="1299"/>
      <c r="F59" s="136">
        <v>77</v>
      </c>
      <c r="G59" s="136">
        <v>77</v>
      </c>
      <c r="H59" s="137">
        <v>77</v>
      </c>
    </row>
    <row r="60" spans="2:8" ht="45.75" customHeight="1">
      <c r="B60" s="135"/>
      <c r="C60" s="1297" t="s">
        <v>588</v>
      </c>
      <c r="D60" s="1298"/>
      <c r="E60" s="1299"/>
      <c r="F60" s="136">
        <v>24</v>
      </c>
      <c r="G60" s="136">
        <v>24</v>
      </c>
      <c r="H60" s="137">
        <v>24</v>
      </c>
    </row>
    <row r="61" spans="2:8" ht="45.75" customHeight="1">
      <c r="B61" s="135"/>
      <c r="C61" s="1297" t="s">
        <v>589</v>
      </c>
      <c r="D61" s="1298"/>
      <c r="E61" s="1299"/>
      <c r="F61" s="136">
        <v>22</v>
      </c>
      <c r="G61" s="136">
        <v>19</v>
      </c>
      <c r="H61" s="137">
        <v>20</v>
      </c>
    </row>
    <row r="62" spans="2:8" ht="45.75" customHeight="1" thickBot="1">
      <c r="B62" s="138"/>
      <c r="C62" s="1300" t="s">
        <v>590</v>
      </c>
      <c r="D62" s="1301"/>
      <c r="E62" s="1302"/>
      <c r="F62" s="139">
        <v>18</v>
      </c>
      <c r="G62" s="139">
        <v>19</v>
      </c>
      <c r="H62" s="140">
        <v>19</v>
      </c>
    </row>
    <row r="63" spans="2:8" ht="52.5" customHeight="1" thickBot="1">
      <c r="B63" s="141"/>
      <c r="C63" s="1303" t="s">
        <v>51</v>
      </c>
      <c r="D63" s="1303"/>
      <c r="E63" s="1304"/>
      <c r="F63" s="142">
        <v>1314</v>
      </c>
      <c r="G63" s="142">
        <v>2066</v>
      </c>
      <c r="H63" s="143">
        <v>3008</v>
      </c>
    </row>
    <row r="64" spans="2:8" ht="15" customHeight="1"/>
  </sheetData>
  <sheetProtection algorithmName="SHA-512" hashValue="RvPFUV4Xzbqg90XTUdBEBHeLafX9nJR/TRmbQE/Cy4QIWRApLedBFA5ulkJhlkafV/m/EYHfuVX+gdgiFQco0w==" saltValue="nRLovEcIziLndIgfczOd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610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599</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600</v>
      </c>
      <c r="AO51" s="1317"/>
      <c r="AP51" s="1317"/>
      <c r="AQ51" s="1317"/>
      <c r="AR51" s="1317"/>
      <c r="AS51" s="1317"/>
      <c r="AT51" s="1317"/>
      <c r="AU51" s="1317"/>
      <c r="AV51" s="1317"/>
      <c r="AW51" s="1317"/>
      <c r="AX51" s="1317"/>
      <c r="AY51" s="1317"/>
      <c r="AZ51" s="1317"/>
      <c r="BA51" s="1317"/>
      <c r="BB51" s="1317" t="s">
        <v>601</v>
      </c>
      <c r="BC51" s="1317"/>
      <c r="BD51" s="1317"/>
      <c r="BE51" s="1317"/>
      <c r="BF51" s="1317"/>
      <c r="BG51" s="1317"/>
      <c r="BH51" s="1317"/>
      <c r="BI51" s="1317"/>
      <c r="BJ51" s="1317"/>
      <c r="BK51" s="1317"/>
      <c r="BL51" s="1317"/>
      <c r="BM51" s="1317"/>
      <c r="BN51" s="1317"/>
      <c r="BO51" s="1317"/>
      <c r="BP51" s="1316">
        <v>33.700000000000003</v>
      </c>
      <c r="BQ51" s="1316"/>
      <c r="BR51" s="1316"/>
      <c r="BS51" s="1316"/>
      <c r="BT51" s="1316"/>
      <c r="BU51" s="1316"/>
      <c r="BV51" s="1316"/>
      <c r="BW51" s="1316"/>
      <c r="BX51" s="1316">
        <v>32.200000000000003</v>
      </c>
      <c r="BY51" s="1316"/>
      <c r="BZ51" s="1316"/>
      <c r="CA51" s="1316"/>
      <c r="CB51" s="1316"/>
      <c r="CC51" s="1316"/>
      <c r="CD51" s="1316"/>
      <c r="CE51" s="1316"/>
      <c r="CF51" s="1316">
        <v>31.3</v>
      </c>
      <c r="CG51" s="1316"/>
      <c r="CH51" s="1316"/>
      <c r="CI51" s="1316"/>
      <c r="CJ51" s="1316"/>
      <c r="CK51" s="1316"/>
      <c r="CL51" s="1316"/>
      <c r="CM51" s="1316"/>
      <c r="CN51" s="1316">
        <v>27.7</v>
      </c>
      <c r="CO51" s="1316"/>
      <c r="CP51" s="1316"/>
      <c r="CQ51" s="1316"/>
      <c r="CR51" s="1316"/>
      <c r="CS51" s="1316"/>
      <c r="CT51" s="1316"/>
      <c r="CU51" s="1316"/>
      <c r="CV51" s="1316">
        <v>18.2</v>
      </c>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602</v>
      </c>
      <c r="BC53" s="1317"/>
      <c r="BD53" s="1317"/>
      <c r="BE53" s="1317"/>
      <c r="BF53" s="1317"/>
      <c r="BG53" s="1317"/>
      <c r="BH53" s="1317"/>
      <c r="BI53" s="1317"/>
      <c r="BJ53" s="1317"/>
      <c r="BK53" s="1317"/>
      <c r="BL53" s="1317"/>
      <c r="BM53" s="1317"/>
      <c r="BN53" s="1317"/>
      <c r="BO53" s="1317"/>
      <c r="BP53" s="1316">
        <v>59.1</v>
      </c>
      <c r="BQ53" s="1316"/>
      <c r="BR53" s="1316"/>
      <c r="BS53" s="1316"/>
      <c r="BT53" s="1316"/>
      <c r="BU53" s="1316"/>
      <c r="BV53" s="1316"/>
      <c r="BW53" s="1316"/>
      <c r="BX53" s="1316">
        <v>60.8</v>
      </c>
      <c r="BY53" s="1316"/>
      <c r="BZ53" s="1316"/>
      <c r="CA53" s="1316"/>
      <c r="CB53" s="1316"/>
      <c r="CC53" s="1316"/>
      <c r="CD53" s="1316"/>
      <c r="CE53" s="1316"/>
      <c r="CF53" s="1316">
        <v>62.4</v>
      </c>
      <c r="CG53" s="1316"/>
      <c r="CH53" s="1316"/>
      <c r="CI53" s="1316"/>
      <c r="CJ53" s="1316"/>
      <c r="CK53" s="1316"/>
      <c r="CL53" s="1316"/>
      <c r="CM53" s="1316"/>
      <c r="CN53" s="1316">
        <v>63.7</v>
      </c>
      <c r="CO53" s="1316"/>
      <c r="CP53" s="1316"/>
      <c r="CQ53" s="1316"/>
      <c r="CR53" s="1316"/>
      <c r="CS53" s="1316"/>
      <c r="CT53" s="1316"/>
      <c r="CU53" s="1316"/>
      <c r="CV53" s="1316">
        <v>65.2</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603</v>
      </c>
      <c r="AO55" s="1315"/>
      <c r="AP55" s="1315"/>
      <c r="AQ55" s="1315"/>
      <c r="AR55" s="1315"/>
      <c r="AS55" s="1315"/>
      <c r="AT55" s="1315"/>
      <c r="AU55" s="1315"/>
      <c r="AV55" s="1315"/>
      <c r="AW55" s="1315"/>
      <c r="AX55" s="1315"/>
      <c r="AY55" s="1315"/>
      <c r="AZ55" s="1315"/>
      <c r="BA55" s="1315"/>
      <c r="BB55" s="1317" t="s">
        <v>601</v>
      </c>
      <c r="BC55" s="1317"/>
      <c r="BD55" s="1317"/>
      <c r="BE55" s="1317"/>
      <c r="BF55" s="1317"/>
      <c r="BG55" s="1317"/>
      <c r="BH55" s="1317"/>
      <c r="BI55" s="1317"/>
      <c r="BJ55" s="1317"/>
      <c r="BK55" s="1317"/>
      <c r="BL55" s="1317"/>
      <c r="BM55" s="1317"/>
      <c r="BN55" s="1317"/>
      <c r="BO55" s="1317"/>
      <c r="BP55" s="1316">
        <v>33.1</v>
      </c>
      <c r="BQ55" s="1316"/>
      <c r="BR55" s="1316"/>
      <c r="BS55" s="1316"/>
      <c r="BT55" s="1316"/>
      <c r="BU55" s="1316"/>
      <c r="BV55" s="1316"/>
      <c r="BW55" s="1316"/>
      <c r="BX55" s="1316">
        <v>31.3</v>
      </c>
      <c r="BY55" s="1316"/>
      <c r="BZ55" s="1316"/>
      <c r="CA55" s="1316"/>
      <c r="CB55" s="1316"/>
      <c r="CC55" s="1316"/>
      <c r="CD55" s="1316"/>
      <c r="CE55" s="1316"/>
      <c r="CF55" s="1316">
        <v>25.3</v>
      </c>
      <c r="CG55" s="1316"/>
      <c r="CH55" s="1316"/>
      <c r="CI55" s="1316"/>
      <c r="CJ55" s="1316"/>
      <c r="CK55" s="1316"/>
      <c r="CL55" s="1316"/>
      <c r="CM55" s="1316"/>
      <c r="CN55" s="1316">
        <v>25.5</v>
      </c>
      <c r="CO55" s="1316"/>
      <c r="CP55" s="1316"/>
      <c r="CQ55" s="1316"/>
      <c r="CR55" s="1316"/>
      <c r="CS55" s="1316"/>
      <c r="CT55" s="1316"/>
      <c r="CU55" s="1316"/>
      <c r="CV55" s="1316">
        <v>25.1</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602</v>
      </c>
      <c r="BC57" s="1317"/>
      <c r="BD57" s="1317"/>
      <c r="BE57" s="1317"/>
      <c r="BF57" s="1317"/>
      <c r="BG57" s="1317"/>
      <c r="BH57" s="1317"/>
      <c r="BI57" s="1317"/>
      <c r="BJ57" s="1317"/>
      <c r="BK57" s="1317"/>
      <c r="BL57" s="1317"/>
      <c r="BM57" s="1317"/>
      <c r="BN57" s="1317"/>
      <c r="BO57" s="1317"/>
      <c r="BP57" s="1316">
        <v>57.2</v>
      </c>
      <c r="BQ57" s="1316"/>
      <c r="BR57" s="1316"/>
      <c r="BS57" s="1316"/>
      <c r="BT57" s="1316"/>
      <c r="BU57" s="1316"/>
      <c r="BV57" s="1316"/>
      <c r="BW57" s="1316"/>
      <c r="BX57" s="1316">
        <v>58.5</v>
      </c>
      <c r="BY57" s="1316"/>
      <c r="BZ57" s="1316"/>
      <c r="CA57" s="1316"/>
      <c r="CB57" s="1316"/>
      <c r="CC57" s="1316"/>
      <c r="CD57" s="1316"/>
      <c r="CE57" s="1316"/>
      <c r="CF57" s="1316">
        <v>59.8</v>
      </c>
      <c r="CG57" s="1316"/>
      <c r="CH57" s="1316"/>
      <c r="CI57" s="1316"/>
      <c r="CJ57" s="1316"/>
      <c r="CK57" s="1316"/>
      <c r="CL57" s="1316"/>
      <c r="CM57" s="1316"/>
      <c r="CN57" s="1316">
        <v>61.1</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604</v>
      </c>
    </row>
    <row r="64" spans="1:109">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599</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c r="B73" s="397"/>
      <c r="G73" s="1328"/>
      <c r="H73" s="1328"/>
      <c r="I73" s="1328"/>
      <c r="J73" s="1328"/>
      <c r="K73" s="1331"/>
      <c r="L73" s="1331"/>
      <c r="M73" s="1331"/>
      <c r="N73" s="1331"/>
      <c r="AM73" s="406"/>
      <c r="AN73" s="1317" t="s">
        <v>600</v>
      </c>
      <c r="AO73" s="1317"/>
      <c r="AP73" s="1317"/>
      <c r="AQ73" s="1317"/>
      <c r="AR73" s="1317"/>
      <c r="AS73" s="1317"/>
      <c r="AT73" s="1317"/>
      <c r="AU73" s="1317"/>
      <c r="AV73" s="1317"/>
      <c r="AW73" s="1317"/>
      <c r="AX73" s="1317"/>
      <c r="AY73" s="1317"/>
      <c r="AZ73" s="1317"/>
      <c r="BA73" s="1317"/>
      <c r="BB73" s="1317" t="s">
        <v>605</v>
      </c>
      <c r="BC73" s="1317"/>
      <c r="BD73" s="1317"/>
      <c r="BE73" s="1317"/>
      <c r="BF73" s="1317"/>
      <c r="BG73" s="1317"/>
      <c r="BH73" s="1317"/>
      <c r="BI73" s="1317"/>
      <c r="BJ73" s="1317"/>
      <c r="BK73" s="1317"/>
      <c r="BL73" s="1317"/>
      <c r="BM73" s="1317"/>
      <c r="BN73" s="1317"/>
      <c r="BO73" s="1317"/>
      <c r="BP73" s="1316">
        <v>33.700000000000003</v>
      </c>
      <c r="BQ73" s="1316"/>
      <c r="BR73" s="1316"/>
      <c r="BS73" s="1316"/>
      <c r="BT73" s="1316"/>
      <c r="BU73" s="1316"/>
      <c r="BV73" s="1316"/>
      <c r="BW73" s="1316"/>
      <c r="BX73" s="1316">
        <v>32.200000000000003</v>
      </c>
      <c r="BY73" s="1316"/>
      <c r="BZ73" s="1316"/>
      <c r="CA73" s="1316"/>
      <c r="CB73" s="1316"/>
      <c r="CC73" s="1316"/>
      <c r="CD73" s="1316"/>
      <c r="CE73" s="1316"/>
      <c r="CF73" s="1316">
        <v>31.3</v>
      </c>
      <c r="CG73" s="1316"/>
      <c r="CH73" s="1316"/>
      <c r="CI73" s="1316"/>
      <c r="CJ73" s="1316"/>
      <c r="CK73" s="1316"/>
      <c r="CL73" s="1316"/>
      <c r="CM73" s="1316"/>
      <c r="CN73" s="1316">
        <v>27.7</v>
      </c>
      <c r="CO73" s="1316"/>
      <c r="CP73" s="1316"/>
      <c r="CQ73" s="1316"/>
      <c r="CR73" s="1316"/>
      <c r="CS73" s="1316"/>
      <c r="CT73" s="1316"/>
      <c r="CU73" s="1316"/>
      <c r="CV73" s="1316">
        <v>18.2</v>
      </c>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606</v>
      </c>
      <c r="BC75" s="1317"/>
      <c r="BD75" s="1317"/>
      <c r="BE75" s="1317"/>
      <c r="BF75" s="1317"/>
      <c r="BG75" s="1317"/>
      <c r="BH75" s="1317"/>
      <c r="BI75" s="1317"/>
      <c r="BJ75" s="1317"/>
      <c r="BK75" s="1317"/>
      <c r="BL75" s="1317"/>
      <c r="BM75" s="1317"/>
      <c r="BN75" s="1317"/>
      <c r="BO75" s="1317"/>
      <c r="BP75" s="1316">
        <v>5.0999999999999996</v>
      </c>
      <c r="BQ75" s="1316"/>
      <c r="BR75" s="1316"/>
      <c r="BS75" s="1316"/>
      <c r="BT75" s="1316"/>
      <c r="BU75" s="1316"/>
      <c r="BV75" s="1316"/>
      <c r="BW75" s="1316"/>
      <c r="BX75" s="1316">
        <v>5</v>
      </c>
      <c r="BY75" s="1316"/>
      <c r="BZ75" s="1316"/>
      <c r="CA75" s="1316"/>
      <c r="CB75" s="1316"/>
      <c r="CC75" s="1316"/>
      <c r="CD75" s="1316"/>
      <c r="CE75" s="1316"/>
      <c r="CF75" s="1316">
        <v>5</v>
      </c>
      <c r="CG75" s="1316"/>
      <c r="CH75" s="1316"/>
      <c r="CI75" s="1316"/>
      <c r="CJ75" s="1316"/>
      <c r="CK75" s="1316"/>
      <c r="CL75" s="1316"/>
      <c r="CM75" s="1316"/>
      <c r="CN75" s="1316">
        <v>4.5</v>
      </c>
      <c r="CO75" s="1316"/>
      <c r="CP75" s="1316"/>
      <c r="CQ75" s="1316"/>
      <c r="CR75" s="1316"/>
      <c r="CS75" s="1316"/>
      <c r="CT75" s="1316"/>
      <c r="CU75" s="1316"/>
      <c r="CV75" s="1316">
        <v>4.0999999999999996</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603</v>
      </c>
      <c r="AO77" s="1315"/>
      <c r="AP77" s="1315"/>
      <c r="AQ77" s="1315"/>
      <c r="AR77" s="1315"/>
      <c r="AS77" s="1315"/>
      <c r="AT77" s="1315"/>
      <c r="AU77" s="1315"/>
      <c r="AV77" s="1315"/>
      <c r="AW77" s="1315"/>
      <c r="AX77" s="1315"/>
      <c r="AY77" s="1315"/>
      <c r="AZ77" s="1315"/>
      <c r="BA77" s="1315"/>
      <c r="BB77" s="1317" t="s">
        <v>607</v>
      </c>
      <c r="BC77" s="1317"/>
      <c r="BD77" s="1317"/>
      <c r="BE77" s="1317"/>
      <c r="BF77" s="1317"/>
      <c r="BG77" s="1317"/>
      <c r="BH77" s="1317"/>
      <c r="BI77" s="1317"/>
      <c r="BJ77" s="1317"/>
      <c r="BK77" s="1317"/>
      <c r="BL77" s="1317"/>
      <c r="BM77" s="1317"/>
      <c r="BN77" s="1317"/>
      <c r="BO77" s="1317"/>
      <c r="BP77" s="1316">
        <v>33.1</v>
      </c>
      <c r="BQ77" s="1316"/>
      <c r="BR77" s="1316"/>
      <c r="BS77" s="1316"/>
      <c r="BT77" s="1316"/>
      <c r="BU77" s="1316"/>
      <c r="BV77" s="1316"/>
      <c r="BW77" s="1316"/>
      <c r="BX77" s="1316">
        <v>31.3</v>
      </c>
      <c r="BY77" s="1316"/>
      <c r="BZ77" s="1316"/>
      <c r="CA77" s="1316"/>
      <c r="CB77" s="1316"/>
      <c r="CC77" s="1316"/>
      <c r="CD77" s="1316"/>
      <c r="CE77" s="1316"/>
      <c r="CF77" s="1316">
        <v>25.3</v>
      </c>
      <c r="CG77" s="1316"/>
      <c r="CH77" s="1316"/>
      <c r="CI77" s="1316"/>
      <c r="CJ77" s="1316"/>
      <c r="CK77" s="1316"/>
      <c r="CL77" s="1316"/>
      <c r="CM77" s="1316"/>
      <c r="CN77" s="1316">
        <v>25.5</v>
      </c>
      <c r="CO77" s="1316"/>
      <c r="CP77" s="1316"/>
      <c r="CQ77" s="1316"/>
      <c r="CR77" s="1316"/>
      <c r="CS77" s="1316"/>
      <c r="CT77" s="1316"/>
      <c r="CU77" s="1316"/>
      <c r="CV77" s="1316">
        <v>25.1</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606</v>
      </c>
      <c r="BC79" s="1317"/>
      <c r="BD79" s="1317"/>
      <c r="BE79" s="1317"/>
      <c r="BF79" s="1317"/>
      <c r="BG79" s="1317"/>
      <c r="BH79" s="1317"/>
      <c r="BI79" s="1317"/>
      <c r="BJ79" s="1317"/>
      <c r="BK79" s="1317"/>
      <c r="BL79" s="1317"/>
      <c r="BM79" s="1317"/>
      <c r="BN79" s="1317"/>
      <c r="BO79" s="1317"/>
      <c r="BP79" s="1316">
        <v>7.5</v>
      </c>
      <c r="BQ79" s="1316"/>
      <c r="BR79" s="1316"/>
      <c r="BS79" s="1316"/>
      <c r="BT79" s="1316"/>
      <c r="BU79" s="1316"/>
      <c r="BV79" s="1316"/>
      <c r="BW79" s="1316"/>
      <c r="BX79" s="1316">
        <v>7.2</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M3A2kHZihCk68OuQbuDf0n4b/N8p0hegGHw9YbC7059WLdCv+besx7jlvO/1uqSCACxP5Gm0XRPYT/+wbZESjg==" saltValue="K1W5VATMi9dXWT0fw1sK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608</v>
      </c>
    </row>
  </sheetData>
  <sheetProtection algorithmName="SHA-512" hashValue="wLO9byTcacaJlxmsjlallbOYYA+ivfe/8y75ynluNpFNeXFI8AvSV08b61nQOA+8xXpyOg3i1ab0GFvSxuCrwQ==" saltValue="lvdLES+hUONTleP7ZyKbk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609</v>
      </c>
    </row>
  </sheetData>
  <sheetProtection algorithmName="SHA-512" hashValue="viLh7ACQTs1L5FTYSrNUzM5bML5Mb8VvM3mKMC2fRN0KeNeFZtWFU4tl18IEMwUg2e+CbtUzUB4Vn7vs1/lPug==" saltValue="DJySZD4LI6UDhd/QB3T7+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24935</v>
      </c>
      <c r="E3" s="162"/>
      <c r="F3" s="163">
        <v>57295</v>
      </c>
      <c r="G3" s="164"/>
      <c r="H3" s="165"/>
    </row>
    <row r="4" spans="1:8">
      <c r="A4" s="166"/>
      <c r="B4" s="167"/>
      <c r="C4" s="168"/>
      <c r="D4" s="169">
        <v>11752</v>
      </c>
      <c r="E4" s="170"/>
      <c r="F4" s="171">
        <v>32771</v>
      </c>
      <c r="G4" s="172"/>
      <c r="H4" s="173"/>
    </row>
    <row r="5" spans="1:8">
      <c r="A5" s="154" t="s">
        <v>545</v>
      </c>
      <c r="B5" s="159"/>
      <c r="C5" s="160"/>
      <c r="D5" s="161">
        <v>17567</v>
      </c>
      <c r="E5" s="162"/>
      <c r="F5" s="163">
        <v>54110</v>
      </c>
      <c r="G5" s="164"/>
      <c r="H5" s="165"/>
    </row>
    <row r="6" spans="1:8">
      <c r="A6" s="166"/>
      <c r="B6" s="167"/>
      <c r="C6" s="168"/>
      <c r="D6" s="169">
        <v>4568</v>
      </c>
      <c r="E6" s="170"/>
      <c r="F6" s="171">
        <v>30620</v>
      </c>
      <c r="G6" s="172"/>
      <c r="H6" s="173"/>
    </row>
    <row r="7" spans="1:8">
      <c r="A7" s="154" t="s">
        <v>546</v>
      </c>
      <c r="B7" s="159"/>
      <c r="C7" s="160"/>
      <c r="D7" s="161">
        <v>20241</v>
      </c>
      <c r="E7" s="162"/>
      <c r="F7" s="163">
        <v>54684</v>
      </c>
      <c r="G7" s="164"/>
      <c r="H7" s="165"/>
    </row>
    <row r="8" spans="1:8">
      <c r="A8" s="166"/>
      <c r="B8" s="167"/>
      <c r="C8" s="168"/>
      <c r="D8" s="169">
        <v>4042</v>
      </c>
      <c r="E8" s="170"/>
      <c r="F8" s="171">
        <v>32829</v>
      </c>
      <c r="G8" s="172"/>
      <c r="H8" s="173"/>
    </row>
    <row r="9" spans="1:8">
      <c r="A9" s="154" t="s">
        <v>547</v>
      </c>
      <c r="B9" s="159"/>
      <c r="C9" s="160"/>
      <c r="D9" s="161">
        <v>27179</v>
      </c>
      <c r="E9" s="162"/>
      <c r="F9" s="163">
        <v>62383</v>
      </c>
      <c r="G9" s="164"/>
      <c r="H9" s="165"/>
    </row>
    <row r="10" spans="1:8">
      <c r="A10" s="166"/>
      <c r="B10" s="167"/>
      <c r="C10" s="168"/>
      <c r="D10" s="169">
        <v>4854</v>
      </c>
      <c r="E10" s="170"/>
      <c r="F10" s="171">
        <v>35325</v>
      </c>
      <c r="G10" s="172"/>
      <c r="H10" s="173"/>
    </row>
    <row r="11" spans="1:8">
      <c r="A11" s="154" t="s">
        <v>548</v>
      </c>
      <c r="B11" s="159"/>
      <c r="C11" s="160"/>
      <c r="D11" s="161">
        <v>23335</v>
      </c>
      <c r="E11" s="162"/>
      <c r="F11" s="163">
        <v>63812</v>
      </c>
      <c r="G11" s="164"/>
      <c r="H11" s="165"/>
    </row>
    <row r="12" spans="1:8">
      <c r="A12" s="166"/>
      <c r="B12" s="167"/>
      <c r="C12" s="174"/>
      <c r="D12" s="169">
        <v>8137</v>
      </c>
      <c r="E12" s="170"/>
      <c r="F12" s="171">
        <v>33848</v>
      </c>
      <c r="G12" s="172"/>
      <c r="H12" s="173"/>
    </row>
    <row r="13" spans="1:8">
      <c r="A13" s="154"/>
      <c r="B13" s="159"/>
      <c r="C13" s="175"/>
      <c r="D13" s="176">
        <v>22651</v>
      </c>
      <c r="E13" s="177"/>
      <c r="F13" s="178">
        <v>58457</v>
      </c>
      <c r="G13" s="179"/>
      <c r="H13" s="165"/>
    </row>
    <row r="14" spans="1:8">
      <c r="A14" s="166"/>
      <c r="B14" s="167"/>
      <c r="C14" s="168"/>
      <c r="D14" s="169">
        <v>6671</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6.77</v>
      </c>
      <c r="C19" s="180">
        <f>ROUND(VALUE(SUBSTITUTE(実質収支比率等に係る経年分析!G$48,"▲","-")),2)</f>
        <v>7.33</v>
      </c>
      <c r="D19" s="180">
        <f>ROUND(VALUE(SUBSTITUTE(実質収支比率等に係る経年分析!H$48,"▲","-")),2)</f>
        <v>7.8</v>
      </c>
      <c r="E19" s="180">
        <f>ROUND(VALUE(SUBSTITUTE(実質収支比率等に係る経年分析!I$48,"▲","-")),2)</f>
        <v>7.87</v>
      </c>
      <c r="F19" s="180">
        <f>ROUND(VALUE(SUBSTITUTE(実質収支比率等に係る経年分析!J$48,"▲","-")),2)</f>
        <v>8.2100000000000009</v>
      </c>
    </row>
    <row r="20" spans="1:11">
      <c r="A20" s="180" t="s">
        <v>55</v>
      </c>
      <c r="B20" s="180">
        <f>ROUND(VALUE(SUBSTITUTE(実質収支比率等に係る経年分析!F$47,"▲","-")),2)</f>
        <v>12.55</v>
      </c>
      <c r="C20" s="180">
        <f>ROUND(VALUE(SUBSTITUTE(実質収支比率等に係る経年分析!G$47,"▲","-")),2)</f>
        <v>7.4</v>
      </c>
      <c r="D20" s="180">
        <f>ROUND(VALUE(SUBSTITUTE(実質収支比率等に係る経年分析!H$47,"▲","-")),2)</f>
        <v>8.3000000000000007</v>
      </c>
      <c r="E20" s="180">
        <f>ROUND(VALUE(SUBSTITUTE(実質収支比率等に係る経年分析!I$47,"▲","-")),2)</f>
        <v>12.96</v>
      </c>
      <c r="F20" s="180">
        <f>ROUND(VALUE(SUBSTITUTE(実質収支比率等に係る経年分析!J$47,"▲","-")),2)</f>
        <v>18.28</v>
      </c>
    </row>
    <row r="21" spans="1:11">
      <c r="A21" s="180" t="s">
        <v>56</v>
      </c>
      <c r="B21" s="180">
        <f>IF(ISNUMBER(VALUE(SUBSTITUTE(実質収支比率等に係る経年分析!F$49,"▲","-"))),ROUND(VALUE(SUBSTITUTE(実質収支比率等に係る経年分析!F$49,"▲","-")),2),NA())</f>
        <v>-4.78</v>
      </c>
      <c r="C21" s="180">
        <f>IF(ISNUMBER(VALUE(SUBSTITUTE(実質収支比率等に係る経年分析!G$49,"▲","-"))),ROUND(VALUE(SUBSTITUTE(実質収支比率等に係る経年分析!G$49,"▲","-")),2),NA())</f>
        <v>-4.84</v>
      </c>
      <c r="D21" s="180">
        <f>IF(ISNUMBER(VALUE(SUBSTITUTE(実質収支比率等に係る経年分析!H$49,"▲","-"))),ROUND(VALUE(SUBSTITUTE(実質収支比率等に係る経年分析!H$49,"▲","-")),2),NA())</f>
        <v>1.42</v>
      </c>
      <c r="E21" s="180">
        <f>IF(ISNUMBER(VALUE(SUBSTITUTE(実質収支比率等に係る経年分析!I$49,"▲","-"))),ROUND(VALUE(SUBSTITUTE(実質収支比率等に係る経年分析!I$49,"▲","-")),2),NA())</f>
        <v>5.14</v>
      </c>
      <c r="F21" s="180">
        <f>IF(ISNUMBER(VALUE(SUBSTITUTE(実質収支比率等に係る経年分析!J$49,"▲","-"))),ROUND(VALUE(SUBSTITUTE(実質収支比率等に係る経年分析!J$49,"▲","-")),2),NA())</f>
        <v>6.25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1.54</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2.4900000000000002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3.27</v>
      </c>
    </row>
    <row r="34" spans="1:16">
      <c r="A34" s="181" t="str">
        <f>IF(連結実質赤字比率に係る赤字・黒字の構成分析!C$36="",NA(),連結実質赤字比率に係る赤字・黒字の構成分析!C$36)</f>
        <v>津島市民病院事業会計</v>
      </c>
      <c r="B34" s="181">
        <f>IF(ROUND(VALUE(SUBSTITUTE(連結実質赤字比率に係る赤字・黒字の構成分析!F$36,"▲", "-")), 2) &lt; 0, ABS(ROUND(VALUE(SUBSTITUTE(連結実質赤字比率に係る赤字・黒字の構成分析!F$36,"▲", "-")), 2)), NA())</f>
        <v>5.48</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2.82</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8.09</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1931</v>
      </c>
      <c r="E42" s="182"/>
      <c r="F42" s="182"/>
      <c r="G42" s="182">
        <f>'実質公債費比率（分子）の構造'!L$52</f>
        <v>1870</v>
      </c>
      <c r="H42" s="182"/>
      <c r="I42" s="182"/>
      <c r="J42" s="182">
        <f>'実質公債費比率（分子）の構造'!M$52</f>
        <v>1878</v>
      </c>
      <c r="K42" s="182"/>
      <c r="L42" s="182"/>
      <c r="M42" s="182">
        <f>'実質公債費比率（分子）の構造'!N$52</f>
        <v>1819</v>
      </c>
      <c r="N42" s="182"/>
      <c r="O42" s="182"/>
      <c r="P42" s="182">
        <f>'実質公債費比率（分子）の構造'!O$52</f>
        <v>1817</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37</v>
      </c>
      <c r="C45" s="182"/>
      <c r="D45" s="182"/>
      <c r="E45" s="182" t="str">
        <f>'実質公債費比率（分子）の構造'!L$49</f>
        <v>-</v>
      </c>
      <c r="F45" s="182"/>
      <c r="G45" s="182"/>
      <c r="H45" s="182" t="str">
        <f>'実質公債費比率（分子）の構造'!M$49</f>
        <v>-</v>
      </c>
      <c r="I45" s="182"/>
      <c r="J45" s="182"/>
      <c r="K45" s="182">
        <f>'実質公債費比率（分子）の構造'!N$49</f>
        <v>9</v>
      </c>
      <c r="L45" s="182"/>
      <c r="M45" s="182"/>
      <c r="N45" s="182">
        <f>'実質公債費比率（分子）の構造'!O$49</f>
        <v>16</v>
      </c>
      <c r="O45" s="182"/>
      <c r="P45" s="182"/>
    </row>
    <row r="46" spans="1:16">
      <c r="A46" s="182" t="s">
        <v>66</v>
      </c>
      <c r="B46" s="182">
        <f>'実質公債費比率（分子）の構造'!K$48</f>
        <v>814</v>
      </c>
      <c r="C46" s="182"/>
      <c r="D46" s="182"/>
      <c r="E46" s="182">
        <f>'実質公債費比率（分子）の構造'!L$48</f>
        <v>853</v>
      </c>
      <c r="F46" s="182"/>
      <c r="G46" s="182"/>
      <c r="H46" s="182">
        <f>'実質公債費比率（分子）の構造'!M$48</f>
        <v>851</v>
      </c>
      <c r="I46" s="182"/>
      <c r="J46" s="182"/>
      <c r="K46" s="182">
        <f>'実質公債費比率（分子）の構造'!N$48</f>
        <v>816</v>
      </c>
      <c r="L46" s="182"/>
      <c r="M46" s="182"/>
      <c r="N46" s="182">
        <f>'実質公債費比率（分子）の構造'!O$48</f>
        <v>880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1680</v>
      </c>
      <c r="C49" s="182"/>
      <c r="D49" s="182"/>
      <c r="E49" s="182">
        <f>'実質公債費比率（分子）の構造'!L$45</f>
        <v>1616</v>
      </c>
      <c r="F49" s="182"/>
      <c r="G49" s="182"/>
      <c r="H49" s="182">
        <f>'実質公債費比率（分子）の構造'!M$45</f>
        <v>1494</v>
      </c>
      <c r="I49" s="182"/>
      <c r="J49" s="182"/>
      <c r="K49" s="182">
        <f>'実質公債費比率（分子）の構造'!N$45</f>
        <v>1464</v>
      </c>
      <c r="L49" s="182"/>
      <c r="M49" s="182"/>
      <c r="N49" s="182">
        <f>'実質公債費比率（分子）の構造'!O$45</f>
        <v>1388</v>
      </c>
      <c r="O49" s="182"/>
      <c r="P49" s="182"/>
    </row>
    <row r="50" spans="1:16">
      <c r="A50" s="182" t="s">
        <v>70</v>
      </c>
      <c r="B50" s="182" t="e">
        <f>NA()</f>
        <v>#N/A</v>
      </c>
      <c r="C50" s="182">
        <f>IF(ISNUMBER('実質公債費比率（分子）の構造'!K$53),'実質公債費比率（分子）の構造'!K$53,NA())</f>
        <v>600</v>
      </c>
      <c r="D50" s="182" t="e">
        <f>NA()</f>
        <v>#N/A</v>
      </c>
      <c r="E50" s="182" t="e">
        <f>NA()</f>
        <v>#N/A</v>
      </c>
      <c r="F50" s="182">
        <f>IF(ISNUMBER('実質公債費比率（分子）の構造'!L$53),'実質公債費比率（分子）の構造'!L$53,NA())</f>
        <v>599</v>
      </c>
      <c r="G50" s="182" t="e">
        <f>NA()</f>
        <v>#N/A</v>
      </c>
      <c r="H50" s="182" t="e">
        <f>NA()</f>
        <v>#N/A</v>
      </c>
      <c r="I50" s="182">
        <f>IF(ISNUMBER('実質公債費比率（分子）の構造'!M$53),'実質公債費比率（分子）の構造'!M$53,NA())</f>
        <v>467</v>
      </c>
      <c r="J50" s="182" t="e">
        <f>NA()</f>
        <v>#N/A</v>
      </c>
      <c r="K50" s="182" t="e">
        <f>NA()</f>
        <v>#N/A</v>
      </c>
      <c r="L50" s="182">
        <f>IF(ISNUMBER('実質公債費比率（分子）の構造'!N$53),'実質公債費比率（分子）の構造'!N$53,NA())</f>
        <v>470</v>
      </c>
      <c r="M50" s="182" t="e">
        <f>NA()</f>
        <v>#N/A</v>
      </c>
      <c r="N50" s="182" t="e">
        <f>NA()</f>
        <v>#N/A</v>
      </c>
      <c r="O50" s="182">
        <f>IF(ISNUMBER('実質公債費比率（分子）の構造'!O$53),'実質公債費比率（分子）の構造'!O$53,NA())</f>
        <v>467</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19871</v>
      </c>
      <c r="E56" s="181"/>
      <c r="F56" s="181"/>
      <c r="G56" s="181">
        <f>'将来負担比率（分子）の構造'!J$52</f>
        <v>19706</v>
      </c>
      <c r="H56" s="181"/>
      <c r="I56" s="181"/>
      <c r="J56" s="181">
        <f>'将来負担比率（分子）の構造'!K$52</f>
        <v>19819</v>
      </c>
      <c r="K56" s="181"/>
      <c r="L56" s="181"/>
      <c r="M56" s="181">
        <f>'将来負担比率（分子）の構造'!L$52</f>
        <v>19616</v>
      </c>
      <c r="N56" s="181"/>
      <c r="O56" s="181"/>
      <c r="P56" s="181">
        <f>'将来負担比率（分子）の構造'!M$52</f>
        <v>19442</v>
      </c>
    </row>
    <row r="57" spans="1:16">
      <c r="A57" s="181" t="s">
        <v>42</v>
      </c>
      <c r="B57" s="181"/>
      <c r="C57" s="181"/>
      <c r="D57" s="181">
        <f>'将来負担比率（分子）の構造'!I$51</f>
        <v>5936</v>
      </c>
      <c r="E57" s="181"/>
      <c r="F57" s="181"/>
      <c r="G57" s="181">
        <f>'将来負担比率（分子）の構造'!J$51</f>
        <v>3964</v>
      </c>
      <c r="H57" s="181"/>
      <c r="I57" s="181"/>
      <c r="J57" s="181">
        <f>'将来負担比率（分子）の構造'!K$51</f>
        <v>4810</v>
      </c>
      <c r="K57" s="181"/>
      <c r="L57" s="181"/>
      <c r="M57" s="181">
        <f>'将来負担比率（分子）の構造'!L$51</f>
        <v>5298</v>
      </c>
      <c r="N57" s="181"/>
      <c r="O57" s="181"/>
      <c r="P57" s="181">
        <f>'将来負担比率（分子）の構造'!M$51</f>
        <v>5390</v>
      </c>
    </row>
    <row r="58" spans="1:16">
      <c r="A58" s="181" t="s">
        <v>41</v>
      </c>
      <c r="B58" s="181"/>
      <c r="C58" s="181"/>
      <c r="D58" s="181">
        <f>'将来負担比率（分子）の構造'!I$50</f>
        <v>2001</v>
      </c>
      <c r="E58" s="181"/>
      <c r="F58" s="181"/>
      <c r="G58" s="181">
        <f>'将来負担比率（分子）の構造'!J$50</f>
        <v>1449</v>
      </c>
      <c r="H58" s="181"/>
      <c r="I58" s="181"/>
      <c r="J58" s="181">
        <f>'将来負担比率（分子）の構造'!K$50</f>
        <v>1766</v>
      </c>
      <c r="K58" s="181"/>
      <c r="L58" s="181"/>
      <c r="M58" s="181">
        <f>'将来負担比率（分子）の構造'!L$50</f>
        <v>2571</v>
      </c>
      <c r="N58" s="181"/>
      <c r="O58" s="181"/>
      <c r="P58" s="181">
        <f>'将来負担比率（分子）の構造'!M$50</f>
        <v>3604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2728</v>
      </c>
      <c r="C62" s="181"/>
      <c r="D62" s="181"/>
      <c r="E62" s="181">
        <f>'将来負担比率（分子）の構造'!J$45</f>
        <v>2726</v>
      </c>
      <c r="F62" s="181"/>
      <c r="G62" s="181"/>
      <c r="H62" s="181">
        <f>'将来負担比率（分子）の構造'!K$45</f>
        <v>2725</v>
      </c>
      <c r="I62" s="181"/>
      <c r="J62" s="181"/>
      <c r="K62" s="181">
        <f>'将来負担比率（分子）の構造'!L$45</f>
        <v>2831</v>
      </c>
      <c r="L62" s="181"/>
      <c r="M62" s="181"/>
      <c r="N62" s="181">
        <f>'将来負担比率（分子）の構造'!M$45</f>
        <v>2884</v>
      </c>
      <c r="O62" s="181"/>
      <c r="P62" s="181"/>
    </row>
    <row r="63" spans="1:16">
      <c r="A63" s="181" t="s">
        <v>34</v>
      </c>
      <c r="B63" s="181" t="str">
        <f>'将来負担比率（分子）の構造'!I$44</f>
        <v>-</v>
      </c>
      <c r="C63" s="181"/>
      <c r="D63" s="181"/>
      <c r="E63" s="181" t="str">
        <f>'将来負担比率（分子）の構造'!J$44</f>
        <v>-</v>
      </c>
      <c r="F63" s="181"/>
      <c r="G63" s="181"/>
      <c r="H63" s="181">
        <f>'将来負担比率（分子）の構造'!K$44</f>
        <v>116</v>
      </c>
      <c r="I63" s="181"/>
      <c r="J63" s="181"/>
      <c r="K63" s="181">
        <f>'将来負担比率（分子）の構造'!L$44</f>
        <v>218</v>
      </c>
      <c r="L63" s="181"/>
      <c r="M63" s="181"/>
      <c r="N63" s="181">
        <f>'将来負担比率（分子）の構造'!M$44</f>
        <v>306</v>
      </c>
      <c r="O63" s="181"/>
      <c r="P63" s="181"/>
    </row>
    <row r="64" spans="1:16">
      <c r="A64" s="181" t="s">
        <v>33</v>
      </c>
      <c r="B64" s="181">
        <f>'将来負担比率（分子）の構造'!I$43</f>
        <v>12448</v>
      </c>
      <c r="C64" s="181"/>
      <c r="D64" s="181"/>
      <c r="E64" s="181">
        <f>'将来負担比率（分子）の構造'!J$43</f>
        <v>9741</v>
      </c>
      <c r="F64" s="181"/>
      <c r="G64" s="181"/>
      <c r="H64" s="181">
        <f>'将来負担比率（分子）の構造'!K$43</f>
        <v>10775</v>
      </c>
      <c r="I64" s="181"/>
      <c r="J64" s="181"/>
      <c r="K64" s="181">
        <f>'将来負担比率（分子）の構造'!L$43</f>
        <v>10964</v>
      </c>
      <c r="L64" s="181"/>
      <c r="M64" s="181"/>
      <c r="N64" s="181">
        <f>'将来負担比率（分子）の構造'!M$43</f>
        <v>10473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16413</v>
      </c>
      <c r="C66" s="181"/>
      <c r="D66" s="181"/>
      <c r="E66" s="181">
        <f>'将来負担比率（分子）の構造'!J$41</f>
        <v>16213</v>
      </c>
      <c r="F66" s="181"/>
      <c r="G66" s="181"/>
      <c r="H66" s="181">
        <f>'将来負担比率（分子）の構造'!K$41</f>
        <v>16240</v>
      </c>
      <c r="I66" s="181"/>
      <c r="J66" s="181"/>
      <c r="K66" s="181">
        <f>'将来負担比率（分子）の構造'!L$41</f>
        <v>16641</v>
      </c>
      <c r="L66" s="181"/>
      <c r="M66" s="181"/>
      <c r="N66" s="181">
        <f>'将来負担比率（分子）の構造'!M$41</f>
        <v>16920</v>
      </c>
      <c r="O66" s="181"/>
      <c r="P66" s="181"/>
    </row>
    <row r="67" spans="1:16">
      <c r="A67" s="181" t="s">
        <v>74</v>
      </c>
      <c r="B67" s="181" t="e">
        <f>NA()</f>
        <v>#N/A</v>
      </c>
      <c r="C67" s="181">
        <f>IF(ISNUMBER('将来負担比率（分子）の構造'!I$53), IF('将来負担比率（分子）の構造'!I$53 &lt; 0, 0, '将来負担比率（分子）の構造'!I$53), NA())</f>
        <v>3782</v>
      </c>
      <c r="D67" s="181" t="e">
        <f>NA()</f>
        <v>#N/A</v>
      </c>
      <c r="E67" s="181" t="e">
        <f>NA()</f>
        <v>#N/A</v>
      </c>
      <c r="F67" s="181">
        <f>IF(ISNUMBER('将来負担比率（分子）の構造'!J$53), IF('将来負担比率（分子）の構造'!J$53 &lt; 0, 0, '将来負担比率（分子）の構造'!J$53), NA())</f>
        <v>3561</v>
      </c>
      <c r="G67" s="181" t="e">
        <f>NA()</f>
        <v>#N/A</v>
      </c>
      <c r="H67" s="181" t="e">
        <f>NA()</f>
        <v>#N/A</v>
      </c>
      <c r="I67" s="181">
        <f>IF(ISNUMBER('将来負担比率（分子）の構造'!K$53), IF('将来負担比率（分子）の構造'!K$53 &lt; 0, 0, '将来負担比率（分子）の構造'!K$53), NA())</f>
        <v>3461</v>
      </c>
      <c r="J67" s="181" t="e">
        <f>NA()</f>
        <v>#N/A</v>
      </c>
      <c r="K67" s="181" t="e">
        <f>NA()</f>
        <v>#N/A</v>
      </c>
      <c r="L67" s="181">
        <f>IF(ISNUMBER('将来負担比率（分子）の構造'!L$53), IF('将来負担比率（分子）の構造'!L$53 &lt; 0, 0, '将来負担比率（分子）の構造'!L$53), NA())</f>
        <v>3169</v>
      </c>
      <c r="M67" s="181" t="e">
        <f>NA()</f>
        <v>#N/A</v>
      </c>
      <c r="N67" s="181" t="e">
        <f>NA()</f>
        <v>#N/A</v>
      </c>
      <c r="O67" s="181">
        <f>IF(ISNUMBER('将来負担比率（分子）の構造'!M$53), IF('将来負担比率（分子）の構造'!M$53 &lt; 0, 0, '将来負担比率（分子）の構造'!M$53), NA())</f>
        <v>2147</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1049</v>
      </c>
      <c r="C72" s="185">
        <f>基金残高に係る経年分析!G55</f>
        <v>1681</v>
      </c>
      <c r="D72" s="185">
        <f>基金残高に係る経年分析!H55</f>
        <v>2441</v>
      </c>
    </row>
    <row r="73" spans="1:16">
      <c r="A73" s="184" t="s">
        <v>77</v>
      </c>
      <c r="B73" s="185">
        <f>基金残高に係る経年分析!F56</f>
        <v>11</v>
      </c>
      <c r="C73" s="185">
        <f>基金残高に係る経年分析!G56</f>
        <v>11</v>
      </c>
      <c r="D73" s="185">
        <f>基金残高に係る経年分析!H56</f>
        <v>11</v>
      </c>
    </row>
    <row r="74" spans="1:16">
      <c r="A74" s="184" t="s">
        <v>78</v>
      </c>
      <c r="B74" s="185">
        <f>基金残高に係る経年分析!F57</f>
        <v>254</v>
      </c>
      <c r="C74" s="185">
        <f>基金残高に係る経年分析!G57</f>
        <v>374</v>
      </c>
      <c r="D74" s="185">
        <f>基金残高に係る経年分析!H57</f>
        <v>556</v>
      </c>
    </row>
  </sheetData>
  <sheetProtection algorithmName="SHA-512" hashValue="iNuanYU0MZvXM7hEqxYowNLxS5utLnjAqZ82+qWiY6+PmZX9tXTKplbUwbt/QsNCGWB2/2mWOtYsN55VqFlRKQ==" saltValue="kY4QnbCc2Hd+XAg7TBWh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8798138</v>
      </c>
      <c r="S5" s="736"/>
      <c r="T5" s="736"/>
      <c r="U5" s="736"/>
      <c r="V5" s="736"/>
      <c r="W5" s="736"/>
      <c r="X5" s="736"/>
      <c r="Y5" s="779"/>
      <c r="Z5" s="797">
        <v>29.6</v>
      </c>
      <c r="AA5" s="797"/>
      <c r="AB5" s="797"/>
      <c r="AC5" s="797"/>
      <c r="AD5" s="798">
        <v>8348479</v>
      </c>
      <c r="AE5" s="798"/>
      <c r="AF5" s="798"/>
      <c r="AG5" s="798"/>
      <c r="AH5" s="798"/>
      <c r="AI5" s="798"/>
      <c r="AJ5" s="798"/>
      <c r="AK5" s="798"/>
      <c r="AL5" s="780">
        <v>66</v>
      </c>
      <c r="AM5" s="751"/>
      <c r="AN5" s="751"/>
      <c r="AO5" s="781"/>
      <c r="AP5" s="746" t="s">
        <v>223</v>
      </c>
      <c r="AQ5" s="747"/>
      <c r="AR5" s="747"/>
      <c r="AS5" s="747"/>
      <c r="AT5" s="747"/>
      <c r="AU5" s="747"/>
      <c r="AV5" s="747"/>
      <c r="AW5" s="747"/>
      <c r="AX5" s="747"/>
      <c r="AY5" s="747"/>
      <c r="AZ5" s="747"/>
      <c r="BA5" s="747"/>
      <c r="BB5" s="747"/>
      <c r="BC5" s="747"/>
      <c r="BD5" s="747"/>
      <c r="BE5" s="747"/>
      <c r="BF5" s="748"/>
      <c r="BG5" s="680">
        <v>8348479</v>
      </c>
      <c r="BH5" s="681"/>
      <c r="BI5" s="681"/>
      <c r="BJ5" s="681"/>
      <c r="BK5" s="681"/>
      <c r="BL5" s="681"/>
      <c r="BM5" s="681"/>
      <c r="BN5" s="682"/>
      <c r="BO5" s="713">
        <v>94.9</v>
      </c>
      <c r="BP5" s="713"/>
      <c r="BQ5" s="713"/>
      <c r="BR5" s="713"/>
      <c r="BS5" s="714">
        <v>27034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168469</v>
      </c>
      <c r="S6" s="681"/>
      <c r="T6" s="681"/>
      <c r="U6" s="681"/>
      <c r="V6" s="681"/>
      <c r="W6" s="681"/>
      <c r="X6" s="681"/>
      <c r="Y6" s="682"/>
      <c r="Z6" s="713">
        <v>0.6</v>
      </c>
      <c r="AA6" s="713"/>
      <c r="AB6" s="713"/>
      <c r="AC6" s="713"/>
      <c r="AD6" s="714">
        <v>168469</v>
      </c>
      <c r="AE6" s="714"/>
      <c r="AF6" s="714"/>
      <c r="AG6" s="714"/>
      <c r="AH6" s="714"/>
      <c r="AI6" s="714"/>
      <c r="AJ6" s="714"/>
      <c r="AK6" s="714"/>
      <c r="AL6" s="683">
        <v>1.3</v>
      </c>
      <c r="AM6" s="684"/>
      <c r="AN6" s="684"/>
      <c r="AO6" s="715"/>
      <c r="AP6" s="677" t="s">
        <v>228</v>
      </c>
      <c r="AQ6" s="678"/>
      <c r="AR6" s="678"/>
      <c r="AS6" s="678"/>
      <c r="AT6" s="678"/>
      <c r="AU6" s="678"/>
      <c r="AV6" s="678"/>
      <c r="AW6" s="678"/>
      <c r="AX6" s="678"/>
      <c r="AY6" s="678"/>
      <c r="AZ6" s="678"/>
      <c r="BA6" s="678"/>
      <c r="BB6" s="678"/>
      <c r="BC6" s="678"/>
      <c r="BD6" s="678"/>
      <c r="BE6" s="678"/>
      <c r="BF6" s="679"/>
      <c r="BG6" s="680">
        <v>8348479</v>
      </c>
      <c r="BH6" s="681"/>
      <c r="BI6" s="681"/>
      <c r="BJ6" s="681"/>
      <c r="BK6" s="681"/>
      <c r="BL6" s="681"/>
      <c r="BM6" s="681"/>
      <c r="BN6" s="682"/>
      <c r="BO6" s="713">
        <v>94.9</v>
      </c>
      <c r="BP6" s="713"/>
      <c r="BQ6" s="713"/>
      <c r="BR6" s="713"/>
      <c r="BS6" s="714">
        <v>27034</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231798</v>
      </c>
      <c r="CS6" s="681"/>
      <c r="CT6" s="681"/>
      <c r="CU6" s="681"/>
      <c r="CV6" s="681"/>
      <c r="CW6" s="681"/>
      <c r="CX6" s="681"/>
      <c r="CY6" s="682"/>
      <c r="CZ6" s="780">
        <v>0.8</v>
      </c>
      <c r="DA6" s="751"/>
      <c r="DB6" s="751"/>
      <c r="DC6" s="783"/>
      <c r="DD6" s="686" t="s">
        <v>176</v>
      </c>
      <c r="DE6" s="681"/>
      <c r="DF6" s="681"/>
      <c r="DG6" s="681"/>
      <c r="DH6" s="681"/>
      <c r="DI6" s="681"/>
      <c r="DJ6" s="681"/>
      <c r="DK6" s="681"/>
      <c r="DL6" s="681"/>
      <c r="DM6" s="681"/>
      <c r="DN6" s="681"/>
      <c r="DO6" s="681"/>
      <c r="DP6" s="682"/>
      <c r="DQ6" s="686">
        <v>231798</v>
      </c>
      <c r="DR6" s="681"/>
      <c r="DS6" s="681"/>
      <c r="DT6" s="681"/>
      <c r="DU6" s="681"/>
      <c r="DV6" s="681"/>
      <c r="DW6" s="681"/>
      <c r="DX6" s="681"/>
      <c r="DY6" s="681"/>
      <c r="DZ6" s="681"/>
      <c r="EA6" s="681"/>
      <c r="EB6" s="681"/>
      <c r="EC6" s="727"/>
    </row>
    <row r="7" spans="2:143" ht="11.25" customHeight="1">
      <c r="B7" s="677" t="s">
        <v>230</v>
      </c>
      <c r="C7" s="678"/>
      <c r="D7" s="678"/>
      <c r="E7" s="678"/>
      <c r="F7" s="678"/>
      <c r="G7" s="678"/>
      <c r="H7" s="678"/>
      <c r="I7" s="678"/>
      <c r="J7" s="678"/>
      <c r="K7" s="678"/>
      <c r="L7" s="678"/>
      <c r="M7" s="678"/>
      <c r="N7" s="678"/>
      <c r="O7" s="678"/>
      <c r="P7" s="678"/>
      <c r="Q7" s="679"/>
      <c r="R7" s="680">
        <v>8608</v>
      </c>
      <c r="S7" s="681"/>
      <c r="T7" s="681"/>
      <c r="U7" s="681"/>
      <c r="V7" s="681"/>
      <c r="W7" s="681"/>
      <c r="X7" s="681"/>
      <c r="Y7" s="682"/>
      <c r="Z7" s="713">
        <v>0</v>
      </c>
      <c r="AA7" s="713"/>
      <c r="AB7" s="713"/>
      <c r="AC7" s="713"/>
      <c r="AD7" s="714">
        <v>8608</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3946326</v>
      </c>
      <c r="BH7" s="681"/>
      <c r="BI7" s="681"/>
      <c r="BJ7" s="681"/>
      <c r="BK7" s="681"/>
      <c r="BL7" s="681"/>
      <c r="BM7" s="681"/>
      <c r="BN7" s="682"/>
      <c r="BO7" s="713">
        <v>44.9</v>
      </c>
      <c r="BP7" s="713"/>
      <c r="BQ7" s="713"/>
      <c r="BR7" s="713"/>
      <c r="BS7" s="714">
        <v>27034</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9175729</v>
      </c>
      <c r="CS7" s="681"/>
      <c r="CT7" s="681"/>
      <c r="CU7" s="681"/>
      <c r="CV7" s="681"/>
      <c r="CW7" s="681"/>
      <c r="CX7" s="681"/>
      <c r="CY7" s="682"/>
      <c r="CZ7" s="713">
        <v>32</v>
      </c>
      <c r="DA7" s="713"/>
      <c r="DB7" s="713"/>
      <c r="DC7" s="713"/>
      <c r="DD7" s="686">
        <v>23068</v>
      </c>
      <c r="DE7" s="681"/>
      <c r="DF7" s="681"/>
      <c r="DG7" s="681"/>
      <c r="DH7" s="681"/>
      <c r="DI7" s="681"/>
      <c r="DJ7" s="681"/>
      <c r="DK7" s="681"/>
      <c r="DL7" s="681"/>
      <c r="DM7" s="681"/>
      <c r="DN7" s="681"/>
      <c r="DO7" s="681"/>
      <c r="DP7" s="682"/>
      <c r="DQ7" s="686">
        <v>2382594</v>
      </c>
      <c r="DR7" s="681"/>
      <c r="DS7" s="681"/>
      <c r="DT7" s="681"/>
      <c r="DU7" s="681"/>
      <c r="DV7" s="681"/>
      <c r="DW7" s="681"/>
      <c r="DX7" s="681"/>
      <c r="DY7" s="681"/>
      <c r="DZ7" s="681"/>
      <c r="EA7" s="681"/>
      <c r="EB7" s="681"/>
      <c r="EC7" s="727"/>
    </row>
    <row r="8" spans="2:143" ht="11.25" customHeight="1">
      <c r="B8" s="677" t="s">
        <v>233</v>
      </c>
      <c r="C8" s="678"/>
      <c r="D8" s="678"/>
      <c r="E8" s="678"/>
      <c r="F8" s="678"/>
      <c r="G8" s="678"/>
      <c r="H8" s="678"/>
      <c r="I8" s="678"/>
      <c r="J8" s="678"/>
      <c r="K8" s="678"/>
      <c r="L8" s="678"/>
      <c r="M8" s="678"/>
      <c r="N8" s="678"/>
      <c r="O8" s="678"/>
      <c r="P8" s="678"/>
      <c r="Q8" s="679"/>
      <c r="R8" s="680">
        <v>50415</v>
      </c>
      <c r="S8" s="681"/>
      <c r="T8" s="681"/>
      <c r="U8" s="681"/>
      <c r="V8" s="681"/>
      <c r="W8" s="681"/>
      <c r="X8" s="681"/>
      <c r="Y8" s="682"/>
      <c r="Z8" s="713">
        <v>0.2</v>
      </c>
      <c r="AA8" s="713"/>
      <c r="AB8" s="713"/>
      <c r="AC8" s="713"/>
      <c r="AD8" s="714">
        <v>50415</v>
      </c>
      <c r="AE8" s="714"/>
      <c r="AF8" s="714"/>
      <c r="AG8" s="714"/>
      <c r="AH8" s="714"/>
      <c r="AI8" s="714"/>
      <c r="AJ8" s="714"/>
      <c r="AK8" s="714"/>
      <c r="AL8" s="683">
        <v>0.4</v>
      </c>
      <c r="AM8" s="684"/>
      <c r="AN8" s="684"/>
      <c r="AO8" s="715"/>
      <c r="AP8" s="677" t="s">
        <v>234</v>
      </c>
      <c r="AQ8" s="678"/>
      <c r="AR8" s="678"/>
      <c r="AS8" s="678"/>
      <c r="AT8" s="678"/>
      <c r="AU8" s="678"/>
      <c r="AV8" s="678"/>
      <c r="AW8" s="678"/>
      <c r="AX8" s="678"/>
      <c r="AY8" s="678"/>
      <c r="AZ8" s="678"/>
      <c r="BA8" s="678"/>
      <c r="BB8" s="678"/>
      <c r="BC8" s="678"/>
      <c r="BD8" s="678"/>
      <c r="BE8" s="678"/>
      <c r="BF8" s="679"/>
      <c r="BG8" s="680">
        <v>114588</v>
      </c>
      <c r="BH8" s="681"/>
      <c r="BI8" s="681"/>
      <c r="BJ8" s="681"/>
      <c r="BK8" s="681"/>
      <c r="BL8" s="681"/>
      <c r="BM8" s="681"/>
      <c r="BN8" s="682"/>
      <c r="BO8" s="713">
        <v>1.3</v>
      </c>
      <c r="BP8" s="713"/>
      <c r="BQ8" s="713"/>
      <c r="BR8" s="713"/>
      <c r="BS8" s="686" t="s">
        <v>235</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8685745</v>
      </c>
      <c r="CS8" s="681"/>
      <c r="CT8" s="681"/>
      <c r="CU8" s="681"/>
      <c r="CV8" s="681"/>
      <c r="CW8" s="681"/>
      <c r="CX8" s="681"/>
      <c r="CY8" s="682"/>
      <c r="CZ8" s="713">
        <v>30.3</v>
      </c>
      <c r="DA8" s="713"/>
      <c r="DB8" s="713"/>
      <c r="DC8" s="713"/>
      <c r="DD8" s="686">
        <v>39768</v>
      </c>
      <c r="DE8" s="681"/>
      <c r="DF8" s="681"/>
      <c r="DG8" s="681"/>
      <c r="DH8" s="681"/>
      <c r="DI8" s="681"/>
      <c r="DJ8" s="681"/>
      <c r="DK8" s="681"/>
      <c r="DL8" s="681"/>
      <c r="DM8" s="681"/>
      <c r="DN8" s="681"/>
      <c r="DO8" s="681"/>
      <c r="DP8" s="682"/>
      <c r="DQ8" s="686">
        <v>4342437</v>
      </c>
      <c r="DR8" s="681"/>
      <c r="DS8" s="681"/>
      <c r="DT8" s="681"/>
      <c r="DU8" s="681"/>
      <c r="DV8" s="681"/>
      <c r="DW8" s="681"/>
      <c r="DX8" s="681"/>
      <c r="DY8" s="681"/>
      <c r="DZ8" s="681"/>
      <c r="EA8" s="681"/>
      <c r="EB8" s="681"/>
      <c r="EC8" s="727"/>
    </row>
    <row r="9" spans="2:143" ht="11.25" customHeight="1">
      <c r="B9" s="677" t="s">
        <v>237</v>
      </c>
      <c r="C9" s="678"/>
      <c r="D9" s="678"/>
      <c r="E9" s="678"/>
      <c r="F9" s="678"/>
      <c r="G9" s="678"/>
      <c r="H9" s="678"/>
      <c r="I9" s="678"/>
      <c r="J9" s="678"/>
      <c r="K9" s="678"/>
      <c r="L9" s="678"/>
      <c r="M9" s="678"/>
      <c r="N9" s="678"/>
      <c r="O9" s="678"/>
      <c r="P9" s="678"/>
      <c r="Q9" s="679"/>
      <c r="R9" s="680">
        <v>47595</v>
      </c>
      <c r="S9" s="681"/>
      <c r="T9" s="681"/>
      <c r="U9" s="681"/>
      <c r="V9" s="681"/>
      <c r="W9" s="681"/>
      <c r="X9" s="681"/>
      <c r="Y9" s="682"/>
      <c r="Z9" s="713">
        <v>0.2</v>
      </c>
      <c r="AA9" s="713"/>
      <c r="AB9" s="713"/>
      <c r="AC9" s="713"/>
      <c r="AD9" s="714">
        <v>47595</v>
      </c>
      <c r="AE9" s="714"/>
      <c r="AF9" s="714"/>
      <c r="AG9" s="714"/>
      <c r="AH9" s="714"/>
      <c r="AI9" s="714"/>
      <c r="AJ9" s="714"/>
      <c r="AK9" s="714"/>
      <c r="AL9" s="683">
        <v>0.4</v>
      </c>
      <c r="AM9" s="684"/>
      <c r="AN9" s="684"/>
      <c r="AO9" s="715"/>
      <c r="AP9" s="677" t="s">
        <v>238</v>
      </c>
      <c r="AQ9" s="678"/>
      <c r="AR9" s="678"/>
      <c r="AS9" s="678"/>
      <c r="AT9" s="678"/>
      <c r="AU9" s="678"/>
      <c r="AV9" s="678"/>
      <c r="AW9" s="678"/>
      <c r="AX9" s="678"/>
      <c r="AY9" s="678"/>
      <c r="AZ9" s="678"/>
      <c r="BA9" s="678"/>
      <c r="BB9" s="678"/>
      <c r="BC9" s="678"/>
      <c r="BD9" s="678"/>
      <c r="BE9" s="678"/>
      <c r="BF9" s="679"/>
      <c r="BG9" s="680">
        <v>3323749</v>
      </c>
      <c r="BH9" s="681"/>
      <c r="BI9" s="681"/>
      <c r="BJ9" s="681"/>
      <c r="BK9" s="681"/>
      <c r="BL9" s="681"/>
      <c r="BM9" s="681"/>
      <c r="BN9" s="682"/>
      <c r="BO9" s="713">
        <v>37.799999999999997</v>
      </c>
      <c r="BP9" s="713"/>
      <c r="BQ9" s="713"/>
      <c r="BR9" s="713"/>
      <c r="BS9" s="686" t="s">
        <v>129</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3239505</v>
      </c>
      <c r="CS9" s="681"/>
      <c r="CT9" s="681"/>
      <c r="CU9" s="681"/>
      <c r="CV9" s="681"/>
      <c r="CW9" s="681"/>
      <c r="CX9" s="681"/>
      <c r="CY9" s="682"/>
      <c r="CZ9" s="713">
        <v>11.3</v>
      </c>
      <c r="DA9" s="713"/>
      <c r="DB9" s="713"/>
      <c r="DC9" s="713"/>
      <c r="DD9" s="686">
        <v>19839</v>
      </c>
      <c r="DE9" s="681"/>
      <c r="DF9" s="681"/>
      <c r="DG9" s="681"/>
      <c r="DH9" s="681"/>
      <c r="DI9" s="681"/>
      <c r="DJ9" s="681"/>
      <c r="DK9" s="681"/>
      <c r="DL9" s="681"/>
      <c r="DM9" s="681"/>
      <c r="DN9" s="681"/>
      <c r="DO9" s="681"/>
      <c r="DP9" s="682"/>
      <c r="DQ9" s="686">
        <v>3002504</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235</v>
      </c>
      <c r="AE10" s="714"/>
      <c r="AF10" s="714"/>
      <c r="AG10" s="714"/>
      <c r="AH10" s="714"/>
      <c r="AI10" s="714"/>
      <c r="AJ10" s="714"/>
      <c r="AK10" s="714"/>
      <c r="AL10" s="683" t="s">
        <v>129</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175420</v>
      </c>
      <c r="BH10" s="681"/>
      <c r="BI10" s="681"/>
      <c r="BJ10" s="681"/>
      <c r="BK10" s="681"/>
      <c r="BL10" s="681"/>
      <c r="BM10" s="681"/>
      <c r="BN10" s="682"/>
      <c r="BO10" s="713">
        <v>2</v>
      </c>
      <c r="BP10" s="713"/>
      <c r="BQ10" s="713"/>
      <c r="BR10" s="713"/>
      <c r="BS10" s="686" t="s">
        <v>129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15007</v>
      </c>
      <c r="CS10" s="681"/>
      <c r="CT10" s="681"/>
      <c r="CU10" s="681"/>
      <c r="CV10" s="681"/>
      <c r="CW10" s="681"/>
      <c r="CX10" s="681"/>
      <c r="CY10" s="682"/>
      <c r="CZ10" s="713">
        <v>0.1</v>
      </c>
      <c r="DA10" s="713"/>
      <c r="DB10" s="713"/>
      <c r="DC10" s="713"/>
      <c r="DD10" s="686" t="s">
        <v>176</v>
      </c>
      <c r="DE10" s="681"/>
      <c r="DF10" s="681"/>
      <c r="DG10" s="681"/>
      <c r="DH10" s="681"/>
      <c r="DI10" s="681"/>
      <c r="DJ10" s="681"/>
      <c r="DK10" s="681"/>
      <c r="DL10" s="681"/>
      <c r="DM10" s="681"/>
      <c r="DN10" s="681"/>
      <c r="DO10" s="681"/>
      <c r="DP10" s="682"/>
      <c r="DQ10" s="686">
        <v>7</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1388748</v>
      </c>
      <c r="S11" s="681"/>
      <c r="T11" s="681"/>
      <c r="U11" s="681"/>
      <c r="V11" s="681"/>
      <c r="W11" s="681"/>
      <c r="X11" s="681"/>
      <c r="Y11" s="682"/>
      <c r="Z11" s="683">
        <v>4.7</v>
      </c>
      <c r="AA11" s="684"/>
      <c r="AB11" s="684"/>
      <c r="AC11" s="685"/>
      <c r="AD11" s="686">
        <v>1388748</v>
      </c>
      <c r="AE11" s="681"/>
      <c r="AF11" s="681"/>
      <c r="AG11" s="681"/>
      <c r="AH11" s="681"/>
      <c r="AI11" s="681"/>
      <c r="AJ11" s="681"/>
      <c r="AK11" s="682"/>
      <c r="AL11" s="683">
        <v>11</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332569</v>
      </c>
      <c r="BH11" s="681"/>
      <c r="BI11" s="681"/>
      <c r="BJ11" s="681"/>
      <c r="BK11" s="681"/>
      <c r="BL11" s="681"/>
      <c r="BM11" s="681"/>
      <c r="BN11" s="682"/>
      <c r="BO11" s="713">
        <v>3.8</v>
      </c>
      <c r="BP11" s="713"/>
      <c r="BQ11" s="713"/>
      <c r="BR11" s="713"/>
      <c r="BS11" s="686">
        <v>27034</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386631</v>
      </c>
      <c r="CS11" s="681"/>
      <c r="CT11" s="681"/>
      <c r="CU11" s="681"/>
      <c r="CV11" s="681"/>
      <c r="CW11" s="681"/>
      <c r="CX11" s="681"/>
      <c r="CY11" s="682"/>
      <c r="CZ11" s="713">
        <v>1.3</v>
      </c>
      <c r="DA11" s="713"/>
      <c r="DB11" s="713"/>
      <c r="DC11" s="713"/>
      <c r="DD11" s="686">
        <v>241478</v>
      </c>
      <c r="DE11" s="681"/>
      <c r="DF11" s="681"/>
      <c r="DG11" s="681"/>
      <c r="DH11" s="681"/>
      <c r="DI11" s="681"/>
      <c r="DJ11" s="681"/>
      <c r="DK11" s="681"/>
      <c r="DL11" s="681"/>
      <c r="DM11" s="681"/>
      <c r="DN11" s="681"/>
      <c r="DO11" s="681"/>
      <c r="DP11" s="682"/>
      <c r="DQ11" s="686">
        <v>140949</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t="s">
        <v>235</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3833392</v>
      </c>
      <c r="BH12" s="681"/>
      <c r="BI12" s="681"/>
      <c r="BJ12" s="681"/>
      <c r="BK12" s="681"/>
      <c r="BL12" s="681"/>
      <c r="BM12" s="681"/>
      <c r="BN12" s="682"/>
      <c r="BO12" s="713">
        <v>43.6</v>
      </c>
      <c r="BP12" s="713"/>
      <c r="BQ12" s="713"/>
      <c r="BR12" s="713"/>
      <c r="BS12" s="686" t="s">
        <v>129</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454555</v>
      </c>
      <c r="CS12" s="681"/>
      <c r="CT12" s="681"/>
      <c r="CU12" s="681"/>
      <c r="CV12" s="681"/>
      <c r="CW12" s="681"/>
      <c r="CX12" s="681"/>
      <c r="CY12" s="682"/>
      <c r="CZ12" s="713">
        <v>1.6</v>
      </c>
      <c r="DA12" s="713"/>
      <c r="DB12" s="713"/>
      <c r="DC12" s="713"/>
      <c r="DD12" s="686">
        <v>7260</v>
      </c>
      <c r="DE12" s="681"/>
      <c r="DF12" s="681"/>
      <c r="DG12" s="681"/>
      <c r="DH12" s="681"/>
      <c r="DI12" s="681"/>
      <c r="DJ12" s="681"/>
      <c r="DK12" s="681"/>
      <c r="DL12" s="681"/>
      <c r="DM12" s="681"/>
      <c r="DN12" s="681"/>
      <c r="DO12" s="681"/>
      <c r="DP12" s="682"/>
      <c r="DQ12" s="686">
        <v>174883</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176</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3816017</v>
      </c>
      <c r="BH13" s="681"/>
      <c r="BI13" s="681"/>
      <c r="BJ13" s="681"/>
      <c r="BK13" s="681"/>
      <c r="BL13" s="681"/>
      <c r="BM13" s="681"/>
      <c r="BN13" s="682"/>
      <c r="BO13" s="713">
        <v>43.4</v>
      </c>
      <c r="BP13" s="713"/>
      <c r="BQ13" s="713"/>
      <c r="BR13" s="713"/>
      <c r="BS13" s="686" t="s">
        <v>129</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1145860</v>
      </c>
      <c r="CS13" s="681"/>
      <c r="CT13" s="681"/>
      <c r="CU13" s="681"/>
      <c r="CV13" s="681"/>
      <c r="CW13" s="681"/>
      <c r="CX13" s="681"/>
      <c r="CY13" s="682"/>
      <c r="CZ13" s="713">
        <v>4</v>
      </c>
      <c r="DA13" s="713"/>
      <c r="DB13" s="713"/>
      <c r="DC13" s="713"/>
      <c r="DD13" s="686">
        <v>407883</v>
      </c>
      <c r="DE13" s="681"/>
      <c r="DF13" s="681"/>
      <c r="DG13" s="681"/>
      <c r="DH13" s="681"/>
      <c r="DI13" s="681"/>
      <c r="DJ13" s="681"/>
      <c r="DK13" s="681"/>
      <c r="DL13" s="681"/>
      <c r="DM13" s="681"/>
      <c r="DN13" s="681"/>
      <c r="DO13" s="681"/>
      <c r="DP13" s="682"/>
      <c r="DQ13" s="686">
        <v>737241</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176</v>
      </c>
      <c r="AA14" s="713"/>
      <c r="AB14" s="713"/>
      <c r="AC14" s="713"/>
      <c r="AD14" s="714" t="s">
        <v>176</v>
      </c>
      <c r="AE14" s="714"/>
      <c r="AF14" s="714"/>
      <c r="AG14" s="714"/>
      <c r="AH14" s="714"/>
      <c r="AI14" s="714"/>
      <c r="AJ14" s="714"/>
      <c r="AK14" s="714"/>
      <c r="AL14" s="683" t="s">
        <v>129</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167272</v>
      </c>
      <c r="BH14" s="681"/>
      <c r="BI14" s="681"/>
      <c r="BJ14" s="681"/>
      <c r="BK14" s="681"/>
      <c r="BL14" s="681"/>
      <c r="BM14" s="681"/>
      <c r="BN14" s="682"/>
      <c r="BO14" s="713">
        <v>1.9</v>
      </c>
      <c r="BP14" s="713"/>
      <c r="BQ14" s="713"/>
      <c r="BR14" s="713"/>
      <c r="BS14" s="686" t="s">
        <v>129</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774683</v>
      </c>
      <c r="CS14" s="681"/>
      <c r="CT14" s="681"/>
      <c r="CU14" s="681"/>
      <c r="CV14" s="681"/>
      <c r="CW14" s="681"/>
      <c r="CX14" s="681"/>
      <c r="CY14" s="682"/>
      <c r="CZ14" s="713">
        <v>2.7</v>
      </c>
      <c r="DA14" s="713"/>
      <c r="DB14" s="713"/>
      <c r="DC14" s="713"/>
      <c r="DD14" s="686">
        <v>27456</v>
      </c>
      <c r="DE14" s="681"/>
      <c r="DF14" s="681"/>
      <c r="DG14" s="681"/>
      <c r="DH14" s="681"/>
      <c r="DI14" s="681"/>
      <c r="DJ14" s="681"/>
      <c r="DK14" s="681"/>
      <c r="DL14" s="681"/>
      <c r="DM14" s="681"/>
      <c r="DN14" s="681"/>
      <c r="DO14" s="681"/>
      <c r="DP14" s="682"/>
      <c r="DQ14" s="686">
        <v>719843</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235</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401489</v>
      </c>
      <c r="BH15" s="681"/>
      <c r="BI15" s="681"/>
      <c r="BJ15" s="681"/>
      <c r="BK15" s="681"/>
      <c r="BL15" s="681"/>
      <c r="BM15" s="681"/>
      <c r="BN15" s="682"/>
      <c r="BO15" s="713">
        <v>4.5999999999999996</v>
      </c>
      <c r="BP15" s="713"/>
      <c r="BQ15" s="713"/>
      <c r="BR15" s="713"/>
      <c r="BS15" s="686" t="s">
        <v>129</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3142242</v>
      </c>
      <c r="CS15" s="681"/>
      <c r="CT15" s="681"/>
      <c r="CU15" s="681"/>
      <c r="CV15" s="681"/>
      <c r="CW15" s="681"/>
      <c r="CX15" s="681"/>
      <c r="CY15" s="682"/>
      <c r="CZ15" s="713">
        <v>11</v>
      </c>
      <c r="DA15" s="713"/>
      <c r="DB15" s="713"/>
      <c r="DC15" s="713"/>
      <c r="DD15" s="686">
        <v>673592</v>
      </c>
      <c r="DE15" s="681"/>
      <c r="DF15" s="681"/>
      <c r="DG15" s="681"/>
      <c r="DH15" s="681"/>
      <c r="DI15" s="681"/>
      <c r="DJ15" s="681"/>
      <c r="DK15" s="681"/>
      <c r="DL15" s="681"/>
      <c r="DM15" s="681"/>
      <c r="DN15" s="681"/>
      <c r="DO15" s="681"/>
      <c r="DP15" s="682"/>
      <c r="DQ15" s="686">
        <v>1829648</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33248</v>
      </c>
      <c r="S16" s="681"/>
      <c r="T16" s="681"/>
      <c r="U16" s="681"/>
      <c r="V16" s="681"/>
      <c r="W16" s="681"/>
      <c r="X16" s="681"/>
      <c r="Y16" s="682"/>
      <c r="Z16" s="713">
        <v>0.1</v>
      </c>
      <c r="AA16" s="713"/>
      <c r="AB16" s="713"/>
      <c r="AC16" s="713"/>
      <c r="AD16" s="714">
        <v>33248</v>
      </c>
      <c r="AE16" s="714"/>
      <c r="AF16" s="714"/>
      <c r="AG16" s="714"/>
      <c r="AH16" s="714"/>
      <c r="AI16" s="714"/>
      <c r="AJ16" s="714"/>
      <c r="AK16" s="714"/>
      <c r="AL16" s="683">
        <v>0.3</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t="s">
        <v>129</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129</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45910</v>
      </c>
      <c r="S17" s="681"/>
      <c r="T17" s="681"/>
      <c r="U17" s="681"/>
      <c r="V17" s="681"/>
      <c r="W17" s="681"/>
      <c r="X17" s="681"/>
      <c r="Y17" s="682"/>
      <c r="Z17" s="713">
        <v>0.2</v>
      </c>
      <c r="AA17" s="713"/>
      <c r="AB17" s="713"/>
      <c r="AC17" s="713"/>
      <c r="AD17" s="714">
        <v>45910</v>
      </c>
      <c r="AE17" s="714"/>
      <c r="AF17" s="714"/>
      <c r="AG17" s="714"/>
      <c r="AH17" s="714"/>
      <c r="AI17" s="714"/>
      <c r="AJ17" s="714"/>
      <c r="AK17" s="714"/>
      <c r="AL17" s="683">
        <v>0.4</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1387880</v>
      </c>
      <c r="CS17" s="681"/>
      <c r="CT17" s="681"/>
      <c r="CU17" s="681"/>
      <c r="CV17" s="681"/>
      <c r="CW17" s="681"/>
      <c r="CX17" s="681"/>
      <c r="CY17" s="682"/>
      <c r="CZ17" s="713">
        <v>4.8</v>
      </c>
      <c r="DA17" s="713"/>
      <c r="DB17" s="713"/>
      <c r="DC17" s="713"/>
      <c r="DD17" s="686" t="s">
        <v>235</v>
      </c>
      <c r="DE17" s="681"/>
      <c r="DF17" s="681"/>
      <c r="DG17" s="681"/>
      <c r="DH17" s="681"/>
      <c r="DI17" s="681"/>
      <c r="DJ17" s="681"/>
      <c r="DK17" s="681"/>
      <c r="DL17" s="681"/>
      <c r="DM17" s="681"/>
      <c r="DN17" s="681"/>
      <c r="DO17" s="681"/>
      <c r="DP17" s="682"/>
      <c r="DQ17" s="686">
        <v>1386891</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70306</v>
      </c>
      <c r="S18" s="681"/>
      <c r="T18" s="681"/>
      <c r="U18" s="681"/>
      <c r="V18" s="681"/>
      <c r="W18" s="681"/>
      <c r="X18" s="681"/>
      <c r="Y18" s="682"/>
      <c r="Z18" s="713">
        <v>0.2</v>
      </c>
      <c r="AA18" s="713"/>
      <c r="AB18" s="713"/>
      <c r="AC18" s="713"/>
      <c r="AD18" s="714">
        <v>70306</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235</v>
      </c>
      <c r="BP18" s="713"/>
      <c r="BQ18" s="713"/>
      <c r="BR18" s="713"/>
      <c r="BS18" s="686" t="s">
        <v>129</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235</v>
      </c>
      <c r="CS18" s="681"/>
      <c r="CT18" s="681"/>
      <c r="CU18" s="681"/>
      <c r="CV18" s="681"/>
      <c r="CW18" s="681"/>
      <c r="CX18" s="681"/>
      <c r="CY18" s="682"/>
      <c r="CZ18" s="713" t="s">
        <v>176</v>
      </c>
      <c r="DA18" s="713"/>
      <c r="DB18" s="713"/>
      <c r="DC18" s="713"/>
      <c r="DD18" s="686" t="s">
        <v>176</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49822</v>
      </c>
      <c r="S19" s="681"/>
      <c r="T19" s="681"/>
      <c r="U19" s="681"/>
      <c r="V19" s="681"/>
      <c r="W19" s="681"/>
      <c r="X19" s="681"/>
      <c r="Y19" s="682"/>
      <c r="Z19" s="713">
        <v>0.2</v>
      </c>
      <c r="AA19" s="713"/>
      <c r="AB19" s="713"/>
      <c r="AC19" s="713"/>
      <c r="AD19" s="714">
        <v>49822</v>
      </c>
      <c r="AE19" s="714"/>
      <c r="AF19" s="714"/>
      <c r="AG19" s="714"/>
      <c r="AH19" s="714"/>
      <c r="AI19" s="714"/>
      <c r="AJ19" s="714"/>
      <c r="AK19" s="714"/>
      <c r="AL19" s="683">
        <v>0.4</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449659</v>
      </c>
      <c r="BH19" s="681"/>
      <c r="BI19" s="681"/>
      <c r="BJ19" s="681"/>
      <c r="BK19" s="681"/>
      <c r="BL19" s="681"/>
      <c r="BM19" s="681"/>
      <c r="BN19" s="682"/>
      <c r="BO19" s="713">
        <v>5.0999999999999996</v>
      </c>
      <c r="BP19" s="713"/>
      <c r="BQ19" s="713"/>
      <c r="BR19" s="713"/>
      <c r="BS19" s="686" t="s">
        <v>129</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235</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15748</v>
      </c>
      <c r="S20" s="681"/>
      <c r="T20" s="681"/>
      <c r="U20" s="681"/>
      <c r="V20" s="681"/>
      <c r="W20" s="681"/>
      <c r="X20" s="681"/>
      <c r="Y20" s="682"/>
      <c r="Z20" s="713">
        <v>0.1</v>
      </c>
      <c r="AA20" s="713"/>
      <c r="AB20" s="713"/>
      <c r="AC20" s="713"/>
      <c r="AD20" s="714">
        <v>15748</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449659</v>
      </c>
      <c r="BH20" s="681"/>
      <c r="BI20" s="681"/>
      <c r="BJ20" s="681"/>
      <c r="BK20" s="681"/>
      <c r="BL20" s="681"/>
      <c r="BM20" s="681"/>
      <c r="BN20" s="682"/>
      <c r="BO20" s="713">
        <v>5.0999999999999996</v>
      </c>
      <c r="BP20" s="713"/>
      <c r="BQ20" s="713"/>
      <c r="BR20" s="713"/>
      <c r="BS20" s="686" t="s">
        <v>129</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28639635</v>
      </c>
      <c r="CS20" s="681"/>
      <c r="CT20" s="681"/>
      <c r="CU20" s="681"/>
      <c r="CV20" s="681"/>
      <c r="CW20" s="681"/>
      <c r="CX20" s="681"/>
      <c r="CY20" s="682"/>
      <c r="CZ20" s="713">
        <v>100</v>
      </c>
      <c r="DA20" s="713"/>
      <c r="DB20" s="713"/>
      <c r="DC20" s="713"/>
      <c r="DD20" s="686">
        <v>1440344</v>
      </c>
      <c r="DE20" s="681"/>
      <c r="DF20" s="681"/>
      <c r="DG20" s="681"/>
      <c r="DH20" s="681"/>
      <c r="DI20" s="681"/>
      <c r="DJ20" s="681"/>
      <c r="DK20" s="681"/>
      <c r="DL20" s="681"/>
      <c r="DM20" s="681"/>
      <c r="DN20" s="681"/>
      <c r="DO20" s="681"/>
      <c r="DP20" s="682"/>
      <c r="DQ20" s="686">
        <v>14948795</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4736</v>
      </c>
      <c r="S21" s="681"/>
      <c r="T21" s="681"/>
      <c r="U21" s="681"/>
      <c r="V21" s="681"/>
      <c r="W21" s="681"/>
      <c r="X21" s="681"/>
      <c r="Y21" s="682"/>
      <c r="Z21" s="713">
        <v>0</v>
      </c>
      <c r="AA21" s="713"/>
      <c r="AB21" s="713"/>
      <c r="AC21" s="713"/>
      <c r="AD21" s="714">
        <v>4736</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235</v>
      </c>
      <c r="BH21" s="681"/>
      <c r="BI21" s="681"/>
      <c r="BJ21" s="681"/>
      <c r="BK21" s="681"/>
      <c r="BL21" s="681"/>
      <c r="BM21" s="681"/>
      <c r="BN21" s="682"/>
      <c r="BO21" s="713" t="s">
        <v>129</v>
      </c>
      <c r="BP21" s="713"/>
      <c r="BQ21" s="713"/>
      <c r="BR21" s="713"/>
      <c r="BS21" s="686" t="s">
        <v>176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2637202</v>
      </c>
      <c r="S22" s="681"/>
      <c r="T22" s="681"/>
      <c r="U22" s="681"/>
      <c r="V22" s="681"/>
      <c r="W22" s="681"/>
      <c r="X22" s="681"/>
      <c r="Y22" s="682"/>
      <c r="Z22" s="713">
        <v>8.9</v>
      </c>
      <c r="AA22" s="713"/>
      <c r="AB22" s="713"/>
      <c r="AC22" s="713"/>
      <c r="AD22" s="714">
        <v>2410745</v>
      </c>
      <c r="AE22" s="714"/>
      <c r="AF22" s="714"/>
      <c r="AG22" s="714"/>
      <c r="AH22" s="714"/>
      <c r="AI22" s="714"/>
      <c r="AJ22" s="714"/>
      <c r="AK22" s="714"/>
      <c r="AL22" s="683">
        <v>19.100000000000001</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176</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2410745</v>
      </c>
      <c r="S23" s="681"/>
      <c r="T23" s="681"/>
      <c r="U23" s="681"/>
      <c r="V23" s="681"/>
      <c r="W23" s="681"/>
      <c r="X23" s="681"/>
      <c r="Y23" s="682"/>
      <c r="Z23" s="713">
        <v>8.1</v>
      </c>
      <c r="AA23" s="713"/>
      <c r="AB23" s="713"/>
      <c r="AC23" s="713"/>
      <c r="AD23" s="714">
        <v>2410745</v>
      </c>
      <c r="AE23" s="714"/>
      <c r="AF23" s="714"/>
      <c r="AG23" s="714"/>
      <c r="AH23" s="714"/>
      <c r="AI23" s="714"/>
      <c r="AJ23" s="714"/>
      <c r="AK23" s="714"/>
      <c r="AL23" s="683">
        <v>19.100000000000001</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449659</v>
      </c>
      <c r="BH23" s="681"/>
      <c r="BI23" s="681"/>
      <c r="BJ23" s="681"/>
      <c r="BK23" s="681"/>
      <c r="BL23" s="681"/>
      <c r="BM23" s="681"/>
      <c r="BN23" s="682"/>
      <c r="BO23" s="713">
        <v>5.0999999999999996</v>
      </c>
      <c r="BP23" s="713"/>
      <c r="BQ23" s="713"/>
      <c r="BR23" s="713"/>
      <c r="BS23" s="686" t="s">
        <v>235</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226457</v>
      </c>
      <c r="S24" s="681"/>
      <c r="T24" s="681"/>
      <c r="U24" s="681"/>
      <c r="V24" s="681"/>
      <c r="W24" s="681"/>
      <c r="X24" s="681"/>
      <c r="Y24" s="682"/>
      <c r="Z24" s="713">
        <v>0.8</v>
      </c>
      <c r="AA24" s="713"/>
      <c r="AB24" s="713"/>
      <c r="AC24" s="713"/>
      <c r="AD24" s="714" t="s">
        <v>129</v>
      </c>
      <c r="AE24" s="714"/>
      <c r="AF24" s="714"/>
      <c r="AG24" s="714"/>
      <c r="AH24" s="714"/>
      <c r="AI24" s="714"/>
      <c r="AJ24" s="714"/>
      <c r="AK24" s="714"/>
      <c r="AL24" s="683" t="s">
        <v>129</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10683593</v>
      </c>
      <c r="CS24" s="736"/>
      <c r="CT24" s="736"/>
      <c r="CU24" s="736"/>
      <c r="CV24" s="736"/>
      <c r="CW24" s="736"/>
      <c r="CX24" s="736"/>
      <c r="CY24" s="779"/>
      <c r="CZ24" s="780">
        <v>37.299999999999997</v>
      </c>
      <c r="DA24" s="751"/>
      <c r="DB24" s="751"/>
      <c r="DC24" s="783"/>
      <c r="DD24" s="778">
        <v>6360797</v>
      </c>
      <c r="DE24" s="736"/>
      <c r="DF24" s="736"/>
      <c r="DG24" s="736"/>
      <c r="DH24" s="736"/>
      <c r="DI24" s="736"/>
      <c r="DJ24" s="736"/>
      <c r="DK24" s="779"/>
      <c r="DL24" s="778">
        <v>6319028</v>
      </c>
      <c r="DM24" s="736"/>
      <c r="DN24" s="736"/>
      <c r="DO24" s="736"/>
      <c r="DP24" s="736"/>
      <c r="DQ24" s="736"/>
      <c r="DR24" s="736"/>
      <c r="DS24" s="736"/>
      <c r="DT24" s="736"/>
      <c r="DU24" s="736"/>
      <c r="DV24" s="779"/>
      <c r="DW24" s="780">
        <v>47.1</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176</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176</v>
      </c>
      <c r="BH25" s="681"/>
      <c r="BI25" s="681"/>
      <c r="BJ25" s="681"/>
      <c r="BK25" s="681"/>
      <c r="BL25" s="681"/>
      <c r="BM25" s="681"/>
      <c r="BN25" s="682"/>
      <c r="BO25" s="713" t="s">
        <v>176</v>
      </c>
      <c r="BP25" s="713"/>
      <c r="BQ25" s="713"/>
      <c r="BR25" s="713"/>
      <c r="BS25" s="686" t="s">
        <v>235</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3572178</v>
      </c>
      <c r="CS25" s="699"/>
      <c r="CT25" s="699"/>
      <c r="CU25" s="699"/>
      <c r="CV25" s="699"/>
      <c r="CW25" s="699"/>
      <c r="CX25" s="699"/>
      <c r="CY25" s="700"/>
      <c r="CZ25" s="683">
        <v>12.5</v>
      </c>
      <c r="DA25" s="701"/>
      <c r="DB25" s="701"/>
      <c r="DC25" s="702"/>
      <c r="DD25" s="686">
        <v>3210859</v>
      </c>
      <c r="DE25" s="699"/>
      <c r="DF25" s="699"/>
      <c r="DG25" s="699"/>
      <c r="DH25" s="699"/>
      <c r="DI25" s="699"/>
      <c r="DJ25" s="699"/>
      <c r="DK25" s="700"/>
      <c r="DL25" s="686">
        <v>3192588</v>
      </c>
      <c r="DM25" s="699"/>
      <c r="DN25" s="699"/>
      <c r="DO25" s="699"/>
      <c r="DP25" s="699"/>
      <c r="DQ25" s="699"/>
      <c r="DR25" s="699"/>
      <c r="DS25" s="699"/>
      <c r="DT25" s="699"/>
      <c r="DU25" s="699"/>
      <c r="DV25" s="700"/>
      <c r="DW25" s="683">
        <v>23.8</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13248639</v>
      </c>
      <c r="S26" s="681"/>
      <c r="T26" s="681"/>
      <c r="U26" s="681"/>
      <c r="V26" s="681"/>
      <c r="W26" s="681"/>
      <c r="X26" s="681"/>
      <c r="Y26" s="682"/>
      <c r="Z26" s="713">
        <v>44.5</v>
      </c>
      <c r="AA26" s="713"/>
      <c r="AB26" s="713"/>
      <c r="AC26" s="713"/>
      <c r="AD26" s="714">
        <v>12572523</v>
      </c>
      <c r="AE26" s="714"/>
      <c r="AF26" s="714"/>
      <c r="AG26" s="714"/>
      <c r="AH26" s="714"/>
      <c r="AI26" s="714"/>
      <c r="AJ26" s="714"/>
      <c r="AK26" s="714"/>
      <c r="AL26" s="683">
        <v>99.4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176</v>
      </c>
      <c r="BH26" s="681"/>
      <c r="BI26" s="681"/>
      <c r="BJ26" s="681"/>
      <c r="BK26" s="681"/>
      <c r="BL26" s="681"/>
      <c r="BM26" s="681"/>
      <c r="BN26" s="682"/>
      <c r="BO26" s="713" t="s">
        <v>129</v>
      </c>
      <c r="BP26" s="713"/>
      <c r="BQ26" s="713"/>
      <c r="BR26" s="713"/>
      <c r="BS26" s="686" t="s">
        <v>235</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2425330</v>
      </c>
      <c r="CS26" s="681"/>
      <c r="CT26" s="681"/>
      <c r="CU26" s="681"/>
      <c r="CV26" s="681"/>
      <c r="CW26" s="681"/>
      <c r="CX26" s="681"/>
      <c r="CY26" s="682"/>
      <c r="CZ26" s="683">
        <v>8.5</v>
      </c>
      <c r="DA26" s="701"/>
      <c r="DB26" s="701"/>
      <c r="DC26" s="702"/>
      <c r="DD26" s="686">
        <v>2112101</v>
      </c>
      <c r="DE26" s="681"/>
      <c r="DF26" s="681"/>
      <c r="DG26" s="681"/>
      <c r="DH26" s="681"/>
      <c r="DI26" s="681"/>
      <c r="DJ26" s="681"/>
      <c r="DK26" s="682"/>
      <c r="DL26" s="686" t="s">
        <v>176</v>
      </c>
      <c r="DM26" s="681"/>
      <c r="DN26" s="681"/>
      <c r="DO26" s="681"/>
      <c r="DP26" s="681"/>
      <c r="DQ26" s="681"/>
      <c r="DR26" s="681"/>
      <c r="DS26" s="681"/>
      <c r="DT26" s="681"/>
      <c r="DU26" s="681"/>
      <c r="DV26" s="682"/>
      <c r="DW26" s="683" t="s">
        <v>129</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v>8854</v>
      </c>
      <c r="S27" s="681"/>
      <c r="T27" s="681"/>
      <c r="U27" s="681"/>
      <c r="V27" s="681"/>
      <c r="W27" s="681"/>
      <c r="X27" s="681"/>
      <c r="Y27" s="682"/>
      <c r="Z27" s="713">
        <v>0</v>
      </c>
      <c r="AA27" s="713"/>
      <c r="AB27" s="713"/>
      <c r="AC27" s="713"/>
      <c r="AD27" s="714">
        <v>8854</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8798138</v>
      </c>
      <c r="BH27" s="681"/>
      <c r="BI27" s="681"/>
      <c r="BJ27" s="681"/>
      <c r="BK27" s="681"/>
      <c r="BL27" s="681"/>
      <c r="BM27" s="681"/>
      <c r="BN27" s="682"/>
      <c r="BO27" s="713">
        <v>100</v>
      </c>
      <c r="BP27" s="713"/>
      <c r="BQ27" s="713"/>
      <c r="BR27" s="713"/>
      <c r="BS27" s="686">
        <v>27034</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5723535</v>
      </c>
      <c r="CS27" s="699"/>
      <c r="CT27" s="699"/>
      <c r="CU27" s="699"/>
      <c r="CV27" s="699"/>
      <c r="CW27" s="699"/>
      <c r="CX27" s="699"/>
      <c r="CY27" s="700"/>
      <c r="CZ27" s="683">
        <v>20</v>
      </c>
      <c r="DA27" s="701"/>
      <c r="DB27" s="701"/>
      <c r="DC27" s="702"/>
      <c r="DD27" s="686">
        <v>1763047</v>
      </c>
      <c r="DE27" s="699"/>
      <c r="DF27" s="699"/>
      <c r="DG27" s="699"/>
      <c r="DH27" s="699"/>
      <c r="DI27" s="699"/>
      <c r="DJ27" s="699"/>
      <c r="DK27" s="700"/>
      <c r="DL27" s="686">
        <v>1739549</v>
      </c>
      <c r="DM27" s="699"/>
      <c r="DN27" s="699"/>
      <c r="DO27" s="699"/>
      <c r="DP27" s="699"/>
      <c r="DQ27" s="699"/>
      <c r="DR27" s="699"/>
      <c r="DS27" s="699"/>
      <c r="DT27" s="699"/>
      <c r="DU27" s="699"/>
      <c r="DV27" s="700"/>
      <c r="DW27" s="683">
        <v>13</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54633</v>
      </c>
      <c r="S28" s="681"/>
      <c r="T28" s="681"/>
      <c r="U28" s="681"/>
      <c r="V28" s="681"/>
      <c r="W28" s="681"/>
      <c r="X28" s="681"/>
      <c r="Y28" s="682"/>
      <c r="Z28" s="713">
        <v>0.2</v>
      </c>
      <c r="AA28" s="713"/>
      <c r="AB28" s="713"/>
      <c r="AC28" s="713"/>
      <c r="AD28" s="714">
        <v>1038</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1387880</v>
      </c>
      <c r="CS28" s="681"/>
      <c r="CT28" s="681"/>
      <c r="CU28" s="681"/>
      <c r="CV28" s="681"/>
      <c r="CW28" s="681"/>
      <c r="CX28" s="681"/>
      <c r="CY28" s="682"/>
      <c r="CZ28" s="683">
        <v>4.8</v>
      </c>
      <c r="DA28" s="701"/>
      <c r="DB28" s="701"/>
      <c r="DC28" s="702"/>
      <c r="DD28" s="686">
        <v>1386891</v>
      </c>
      <c r="DE28" s="681"/>
      <c r="DF28" s="681"/>
      <c r="DG28" s="681"/>
      <c r="DH28" s="681"/>
      <c r="DI28" s="681"/>
      <c r="DJ28" s="681"/>
      <c r="DK28" s="682"/>
      <c r="DL28" s="686">
        <v>1386891</v>
      </c>
      <c r="DM28" s="681"/>
      <c r="DN28" s="681"/>
      <c r="DO28" s="681"/>
      <c r="DP28" s="681"/>
      <c r="DQ28" s="681"/>
      <c r="DR28" s="681"/>
      <c r="DS28" s="681"/>
      <c r="DT28" s="681"/>
      <c r="DU28" s="681"/>
      <c r="DV28" s="682"/>
      <c r="DW28" s="683">
        <v>10.3</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193320</v>
      </c>
      <c r="S29" s="681"/>
      <c r="T29" s="681"/>
      <c r="U29" s="681"/>
      <c r="V29" s="681"/>
      <c r="W29" s="681"/>
      <c r="X29" s="681"/>
      <c r="Y29" s="682"/>
      <c r="Z29" s="713">
        <v>0.6</v>
      </c>
      <c r="AA29" s="713"/>
      <c r="AB29" s="713"/>
      <c r="AC29" s="713"/>
      <c r="AD29" s="714">
        <v>48774</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69</v>
      </c>
      <c r="CG29" s="720"/>
      <c r="CH29" s="720"/>
      <c r="CI29" s="720"/>
      <c r="CJ29" s="720"/>
      <c r="CK29" s="720"/>
      <c r="CL29" s="720"/>
      <c r="CM29" s="720"/>
      <c r="CN29" s="720"/>
      <c r="CO29" s="720"/>
      <c r="CP29" s="720"/>
      <c r="CQ29" s="721"/>
      <c r="CR29" s="680">
        <v>1387880</v>
      </c>
      <c r="CS29" s="699"/>
      <c r="CT29" s="699"/>
      <c r="CU29" s="699"/>
      <c r="CV29" s="699"/>
      <c r="CW29" s="699"/>
      <c r="CX29" s="699"/>
      <c r="CY29" s="700"/>
      <c r="CZ29" s="683">
        <v>4.8</v>
      </c>
      <c r="DA29" s="701"/>
      <c r="DB29" s="701"/>
      <c r="DC29" s="702"/>
      <c r="DD29" s="686">
        <v>1386891</v>
      </c>
      <c r="DE29" s="699"/>
      <c r="DF29" s="699"/>
      <c r="DG29" s="699"/>
      <c r="DH29" s="699"/>
      <c r="DI29" s="699"/>
      <c r="DJ29" s="699"/>
      <c r="DK29" s="700"/>
      <c r="DL29" s="686">
        <v>1386891</v>
      </c>
      <c r="DM29" s="699"/>
      <c r="DN29" s="699"/>
      <c r="DO29" s="699"/>
      <c r="DP29" s="699"/>
      <c r="DQ29" s="699"/>
      <c r="DR29" s="699"/>
      <c r="DS29" s="699"/>
      <c r="DT29" s="699"/>
      <c r="DU29" s="699"/>
      <c r="DV29" s="700"/>
      <c r="DW29" s="683">
        <v>10.3</v>
      </c>
      <c r="DX29" s="701"/>
      <c r="DY29" s="701"/>
      <c r="DZ29" s="701"/>
      <c r="EA29" s="701"/>
      <c r="EB29" s="701"/>
      <c r="EC29" s="722"/>
    </row>
    <row r="30" spans="2:133" ht="11.25" customHeight="1">
      <c r="B30" s="677" t="s">
        <v>301</v>
      </c>
      <c r="C30" s="678"/>
      <c r="D30" s="678"/>
      <c r="E30" s="678"/>
      <c r="F30" s="678"/>
      <c r="G30" s="678"/>
      <c r="H30" s="678"/>
      <c r="I30" s="678"/>
      <c r="J30" s="678"/>
      <c r="K30" s="678"/>
      <c r="L30" s="678"/>
      <c r="M30" s="678"/>
      <c r="N30" s="678"/>
      <c r="O30" s="678"/>
      <c r="P30" s="678"/>
      <c r="Q30" s="679"/>
      <c r="R30" s="680">
        <v>39091</v>
      </c>
      <c r="S30" s="681"/>
      <c r="T30" s="681"/>
      <c r="U30" s="681"/>
      <c r="V30" s="681"/>
      <c r="W30" s="681"/>
      <c r="X30" s="681"/>
      <c r="Y30" s="682"/>
      <c r="Z30" s="713">
        <v>0.1</v>
      </c>
      <c r="AA30" s="713"/>
      <c r="AB30" s="713"/>
      <c r="AC30" s="713"/>
      <c r="AD30" s="714" t="s">
        <v>176</v>
      </c>
      <c r="AE30" s="714"/>
      <c r="AF30" s="714"/>
      <c r="AG30" s="714"/>
      <c r="AH30" s="714"/>
      <c r="AI30" s="714"/>
      <c r="AJ30" s="714"/>
      <c r="AK30" s="714"/>
      <c r="AL30" s="683" t="s">
        <v>176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1345494</v>
      </c>
      <c r="CS30" s="681"/>
      <c r="CT30" s="681"/>
      <c r="CU30" s="681"/>
      <c r="CV30" s="681"/>
      <c r="CW30" s="681"/>
      <c r="CX30" s="681"/>
      <c r="CY30" s="682"/>
      <c r="CZ30" s="683">
        <v>4.7</v>
      </c>
      <c r="DA30" s="701"/>
      <c r="DB30" s="701"/>
      <c r="DC30" s="702"/>
      <c r="DD30" s="686">
        <v>1344535</v>
      </c>
      <c r="DE30" s="681"/>
      <c r="DF30" s="681"/>
      <c r="DG30" s="681"/>
      <c r="DH30" s="681"/>
      <c r="DI30" s="681"/>
      <c r="DJ30" s="681"/>
      <c r="DK30" s="682"/>
      <c r="DL30" s="686">
        <v>1344535</v>
      </c>
      <c r="DM30" s="681"/>
      <c r="DN30" s="681"/>
      <c r="DO30" s="681"/>
      <c r="DP30" s="681"/>
      <c r="DQ30" s="681"/>
      <c r="DR30" s="681"/>
      <c r="DS30" s="681"/>
      <c r="DT30" s="681"/>
      <c r="DU30" s="681"/>
      <c r="DV30" s="682"/>
      <c r="DW30" s="683">
        <v>10</v>
      </c>
      <c r="DX30" s="701"/>
      <c r="DY30" s="701"/>
      <c r="DZ30" s="701"/>
      <c r="EA30" s="701"/>
      <c r="EB30" s="701"/>
      <c r="EC30" s="722"/>
    </row>
    <row r="31" spans="2:133" ht="11.25" customHeight="1">
      <c r="B31" s="677" t="s">
        <v>305</v>
      </c>
      <c r="C31" s="678"/>
      <c r="D31" s="678"/>
      <c r="E31" s="678"/>
      <c r="F31" s="678"/>
      <c r="G31" s="678"/>
      <c r="H31" s="678"/>
      <c r="I31" s="678"/>
      <c r="J31" s="678"/>
      <c r="K31" s="678"/>
      <c r="L31" s="678"/>
      <c r="M31" s="678"/>
      <c r="N31" s="678"/>
      <c r="O31" s="678"/>
      <c r="P31" s="678"/>
      <c r="Q31" s="679"/>
      <c r="R31" s="680">
        <v>10575406</v>
      </c>
      <c r="S31" s="681"/>
      <c r="T31" s="681"/>
      <c r="U31" s="681"/>
      <c r="V31" s="681"/>
      <c r="W31" s="681"/>
      <c r="X31" s="681"/>
      <c r="Y31" s="682"/>
      <c r="Z31" s="713">
        <v>35.5</v>
      </c>
      <c r="AA31" s="713"/>
      <c r="AB31" s="713"/>
      <c r="AC31" s="713"/>
      <c r="AD31" s="714" t="s">
        <v>129</v>
      </c>
      <c r="AE31" s="714"/>
      <c r="AF31" s="714"/>
      <c r="AG31" s="714"/>
      <c r="AH31" s="714"/>
      <c r="AI31" s="714"/>
      <c r="AJ31" s="714"/>
      <c r="AK31" s="714"/>
      <c r="AL31" s="683" t="s">
        <v>129</v>
      </c>
      <c r="AM31" s="684"/>
      <c r="AN31" s="684"/>
      <c r="AO31" s="715"/>
      <c r="AP31" s="756" t="s">
        <v>306</v>
      </c>
      <c r="AQ31" s="757"/>
      <c r="AR31" s="757"/>
      <c r="AS31" s="757"/>
      <c r="AT31" s="762" t="s">
        <v>307</v>
      </c>
      <c r="AU31" s="231"/>
      <c r="AV31" s="231"/>
      <c r="AW31" s="231"/>
      <c r="AX31" s="746" t="s">
        <v>185</v>
      </c>
      <c r="AY31" s="747"/>
      <c r="AZ31" s="747"/>
      <c r="BA31" s="747"/>
      <c r="BB31" s="747"/>
      <c r="BC31" s="747"/>
      <c r="BD31" s="747"/>
      <c r="BE31" s="747"/>
      <c r="BF31" s="748"/>
      <c r="BG31" s="749">
        <v>98.8</v>
      </c>
      <c r="BH31" s="750"/>
      <c r="BI31" s="750"/>
      <c r="BJ31" s="750"/>
      <c r="BK31" s="750"/>
      <c r="BL31" s="750"/>
      <c r="BM31" s="751">
        <v>96</v>
      </c>
      <c r="BN31" s="750"/>
      <c r="BO31" s="750"/>
      <c r="BP31" s="750"/>
      <c r="BQ31" s="752"/>
      <c r="BR31" s="749">
        <v>98.7</v>
      </c>
      <c r="BS31" s="750"/>
      <c r="BT31" s="750"/>
      <c r="BU31" s="750"/>
      <c r="BV31" s="750"/>
      <c r="BW31" s="750"/>
      <c r="BX31" s="751">
        <v>95.8</v>
      </c>
      <c r="BY31" s="750"/>
      <c r="BZ31" s="750"/>
      <c r="CA31" s="750"/>
      <c r="CB31" s="752"/>
      <c r="CD31" s="767"/>
      <c r="CE31" s="768"/>
      <c r="CF31" s="719" t="s">
        <v>308</v>
      </c>
      <c r="CG31" s="720"/>
      <c r="CH31" s="720"/>
      <c r="CI31" s="720"/>
      <c r="CJ31" s="720"/>
      <c r="CK31" s="720"/>
      <c r="CL31" s="720"/>
      <c r="CM31" s="720"/>
      <c r="CN31" s="720"/>
      <c r="CO31" s="720"/>
      <c r="CP31" s="720"/>
      <c r="CQ31" s="721"/>
      <c r="CR31" s="680">
        <v>42386</v>
      </c>
      <c r="CS31" s="699"/>
      <c r="CT31" s="699"/>
      <c r="CU31" s="699"/>
      <c r="CV31" s="699"/>
      <c r="CW31" s="699"/>
      <c r="CX31" s="699"/>
      <c r="CY31" s="700"/>
      <c r="CZ31" s="683">
        <v>0.1</v>
      </c>
      <c r="DA31" s="701"/>
      <c r="DB31" s="701"/>
      <c r="DC31" s="702"/>
      <c r="DD31" s="686">
        <v>42356</v>
      </c>
      <c r="DE31" s="699"/>
      <c r="DF31" s="699"/>
      <c r="DG31" s="699"/>
      <c r="DH31" s="699"/>
      <c r="DI31" s="699"/>
      <c r="DJ31" s="699"/>
      <c r="DK31" s="700"/>
      <c r="DL31" s="686">
        <v>42356</v>
      </c>
      <c r="DM31" s="699"/>
      <c r="DN31" s="699"/>
      <c r="DO31" s="699"/>
      <c r="DP31" s="699"/>
      <c r="DQ31" s="699"/>
      <c r="DR31" s="699"/>
      <c r="DS31" s="699"/>
      <c r="DT31" s="699"/>
      <c r="DU31" s="699"/>
      <c r="DV31" s="700"/>
      <c r="DW31" s="683">
        <v>0.3</v>
      </c>
      <c r="DX31" s="701"/>
      <c r="DY31" s="701"/>
      <c r="DZ31" s="701"/>
      <c r="EA31" s="701"/>
      <c r="EB31" s="701"/>
      <c r="EC31" s="722"/>
    </row>
    <row r="32" spans="2:133" ht="11.25" customHeight="1">
      <c r="B32" s="771" t="s">
        <v>309</v>
      </c>
      <c r="C32" s="772"/>
      <c r="D32" s="772"/>
      <c r="E32" s="772"/>
      <c r="F32" s="772"/>
      <c r="G32" s="772"/>
      <c r="H32" s="772"/>
      <c r="I32" s="772"/>
      <c r="J32" s="772"/>
      <c r="K32" s="772"/>
      <c r="L32" s="772"/>
      <c r="M32" s="772"/>
      <c r="N32" s="772"/>
      <c r="O32" s="772"/>
      <c r="P32" s="772"/>
      <c r="Q32" s="773"/>
      <c r="R32" s="680" t="s">
        <v>176</v>
      </c>
      <c r="S32" s="681"/>
      <c r="T32" s="681"/>
      <c r="U32" s="681"/>
      <c r="V32" s="681"/>
      <c r="W32" s="681"/>
      <c r="X32" s="681"/>
      <c r="Y32" s="682"/>
      <c r="Z32" s="713" t="s">
        <v>129</v>
      </c>
      <c r="AA32" s="713"/>
      <c r="AB32" s="713"/>
      <c r="AC32" s="713"/>
      <c r="AD32" s="714" t="s">
        <v>235</v>
      </c>
      <c r="AE32" s="714"/>
      <c r="AF32" s="714"/>
      <c r="AG32" s="714"/>
      <c r="AH32" s="714"/>
      <c r="AI32" s="714"/>
      <c r="AJ32" s="714"/>
      <c r="AK32" s="714"/>
      <c r="AL32" s="683" t="s">
        <v>129</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98.5</v>
      </c>
      <c r="BH32" s="699"/>
      <c r="BI32" s="699"/>
      <c r="BJ32" s="699"/>
      <c r="BK32" s="699"/>
      <c r="BL32" s="699"/>
      <c r="BM32" s="684">
        <v>95.5</v>
      </c>
      <c r="BN32" s="745"/>
      <c r="BO32" s="745"/>
      <c r="BP32" s="745"/>
      <c r="BQ32" s="726"/>
      <c r="BR32" s="753">
        <v>98.5</v>
      </c>
      <c r="BS32" s="699"/>
      <c r="BT32" s="699"/>
      <c r="BU32" s="699"/>
      <c r="BV32" s="699"/>
      <c r="BW32" s="699"/>
      <c r="BX32" s="684">
        <v>95.4</v>
      </c>
      <c r="BY32" s="745"/>
      <c r="BZ32" s="745"/>
      <c r="CA32" s="745"/>
      <c r="CB32" s="726"/>
      <c r="CD32" s="769"/>
      <c r="CE32" s="770"/>
      <c r="CF32" s="719" t="s">
        <v>312</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176</v>
      </c>
      <c r="DA32" s="701"/>
      <c r="DB32" s="701"/>
      <c r="DC32" s="702"/>
      <c r="DD32" s="686" t="s">
        <v>129</v>
      </c>
      <c r="DE32" s="681"/>
      <c r="DF32" s="681"/>
      <c r="DG32" s="681"/>
      <c r="DH32" s="681"/>
      <c r="DI32" s="681"/>
      <c r="DJ32" s="681"/>
      <c r="DK32" s="682"/>
      <c r="DL32" s="686" t="s">
        <v>176</v>
      </c>
      <c r="DM32" s="681"/>
      <c r="DN32" s="681"/>
      <c r="DO32" s="681"/>
      <c r="DP32" s="681"/>
      <c r="DQ32" s="681"/>
      <c r="DR32" s="681"/>
      <c r="DS32" s="681"/>
      <c r="DT32" s="681"/>
      <c r="DU32" s="681"/>
      <c r="DV32" s="682"/>
      <c r="DW32" s="683" t="s">
        <v>129</v>
      </c>
      <c r="DX32" s="701"/>
      <c r="DY32" s="701"/>
      <c r="DZ32" s="701"/>
      <c r="EA32" s="701"/>
      <c r="EB32" s="701"/>
      <c r="EC32" s="722"/>
    </row>
    <row r="33" spans="2:133" ht="11.25" customHeight="1">
      <c r="B33" s="677" t="s">
        <v>313</v>
      </c>
      <c r="C33" s="678"/>
      <c r="D33" s="678"/>
      <c r="E33" s="678"/>
      <c r="F33" s="678"/>
      <c r="G33" s="678"/>
      <c r="H33" s="678"/>
      <c r="I33" s="678"/>
      <c r="J33" s="678"/>
      <c r="K33" s="678"/>
      <c r="L33" s="678"/>
      <c r="M33" s="678"/>
      <c r="N33" s="678"/>
      <c r="O33" s="678"/>
      <c r="P33" s="678"/>
      <c r="Q33" s="679"/>
      <c r="R33" s="680">
        <v>1824775</v>
      </c>
      <c r="S33" s="681"/>
      <c r="T33" s="681"/>
      <c r="U33" s="681"/>
      <c r="V33" s="681"/>
      <c r="W33" s="681"/>
      <c r="X33" s="681"/>
      <c r="Y33" s="682"/>
      <c r="Z33" s="713">
        <v>6.1</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98.9</v>
      </c>
      <c r="BH33" s="665"/>
      <c r="BI33" s="665"/>
      <c r="BJ33" s="665"/>
      <c r="BK33" s="665"/>
      <c r="BL33" s="665"/>
      <c r="BM33" s="707">
        <v>96.2</v>
      </c>
      <c r="BN33" s="665"/>
      <c r="BO33" s="665"/>
      <c r="BP33" s="665"/>
      <c r="BQ33" s="709"/>
      <c r="BR33" s="744">
        <v>98.7</v>
      </c>
      <c r="BS33" s="665"/>
      <c r="BT33" s="665"/>
      <c r="BU33" s="665"/>
      <c r="BV33" s="665"/>
      <c r="BW33" s="665"/>
      <c r="BX33" s="707">
        <v>95.9</v>
      </c>
      <c r="BY33" s="665"/>
      <c r="BZ33" s="665"/>
      <c r="CA33" s="665"/>
      <c r="CB33" s="709"/>
      <c r="CD33" s="719" t="s">
        <v>315</v>
      </c>
      <c r="CE33" s="720"/>
      <c r="CF33" s="720"/>
      <c r="CG33" s="720"/>
      <c r="CH33" s="720"/>
      <c r="CI33" s="720"/>
      <c r="CJ33" s="720"/>
      <c r="CK33" s="720"/>
      <c r="CL33" s="720"/>
      <c r="CM33" s="720"/>
      <c r="CN33" s="720"/>
      <c r="CO33" s="720"/>
      <c r="CP33" s="720"/>
      <c r="CQ33" s="721"/>
      <c r="CR33" s="680">
        <v>16515698</v>
      </c>
      <c r="CS33" s="699"/>
      <c r="CT33" s="699"/>
      <c r="CU33" s="699"/>
      <c r="CV33" s="699"/>
      <c r="CW33" s="699"/>
      <c r="CX33" s="699"/>
      <c r="CY33" s="700"/>
      <c r="CZ33" s="683">
        <v>57.7</v>
      </c>
      <c r="DA33" s="701"/>
      <c r="DB33" s="701"/>
      <c r="DC33" s="702"/>
      <c r="DD33" s="686">
        <v>8355358</v>
      </c>
      <c r="DE33" s="699"/>
      <c r="DF33" s="699"/>
      <c r="DG33" s="699"/>
      <c r="DH33" s="699"/>
      <c r="DI33" s="699"/>
      <c r="DJ33" s="699"/>
      <c r="DK33" s="700"/>
      <c r="DL33" s="686">
        <v>5593493</v>
      </c>
      <c r="DM33" s="699"/>
      <c r="DN33" s="699"/>
      <c r="DO33" s="699"/>
      <c r="DP33" s="699"/>
      <c r="DQ33" s="699"/>
      <c r="DR33" s="699"/>
      <c r="DS33" s="699"/>
      <c r="DT33" s="699"/>
      <c r="DU33" s="699"/>
      <c r="DV33" s="700"/>
      <c r="DW33" s="683">
        <v>41.7</v>
      </c>
      <c r="DX33" s="701"/>
      <c r="DY33" s="701"/>
      <c r="DZ33" s="701"/>
      <c r="EA33" s="701"/>
      <c r="EB33" s="701"/>
      <c r="EC33" s="722"/>
    </row>
    <row r="34" spans="2:133" ht="11.25" customHeight="1">
      <c r="B34" s="677" t="s">
        <v>316</v>
      </c>
      <c r="C34" s="678"/>
      <c r="D34" s="678"/>
      <c r="E34" s="678"/>
      <c r="F34" s="678"/>
      <c r="G34" s="678"/>
      <c r="H34" s="678"/>
      <c r="I34" s="678"/>
      <c r="J34" s="678"/>
      <c r="K34" s="678"/>
      <c r="L34" s="678"/>
      <c r="M34" s="678"/>
      <c r="N34" s="678"/>
      <c r="O34" s="678"/>
      <c r="P34" s="678"/>
      <c r="Q34" s="679"/>
      <c r="R34" s="680">
        <v>80345</v>
      </c>
      <c r="S34" s="681"/>
      <c r="T34" s="681"/>
      <c r="U34" s="681"/>
      <c r="V34" s="681"/>
      <c r="W34" s="681"/>
      <c r="X34" s="681"/>
      <c r="Y34" s="682"/>
      <c r="Z34" s="713">
        <v>0.3</v>
      </c>
      <c r="AA34" s="713"/>
      <c r="AB34" s="713"/>
      <c r="AC34" s="713"/>
      <c r="AD34" s="714">
        <v>4103</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3422631</v>
      </c>
      <c r="CS34" s="681"/>
      <c r="CT34" s="681"/>
      <c r="CU34" s="681"/>
      <c r="CV34" s="681"/>
      <c r="CW34" s="681"/>
      <c r="CX34" s="681"/>
      <c r="CY34" s="682"/>
      <c r="CZ34" s="683">
        <v>12</v>
      </c>
      <c r="DA34" s="701"/>
      <c r="DB34" s="701"/>
      <c r="DC34" s="702"/>
      <c r="DD34" s="686">
        <v>2683800</v>
      </c>
      <c r="DE34" s="681"/>
      <c r="DF34" s="681"/>
      <c r="DG34" s="681"/>
      <c r="DH34" s="681"/>
      <c r="DI34" s="681"/>
      <c r="DJ34" s="681"/>
      <c r="DK34" s="682"/>
      <c r="DL34" s="686">
        <v>2230147</v>
      </c>
      <c r="DM34" s="681"/>
      <c r="DN34" s="681"/>
      <c r="DO34" s="681"/>
      <c r="DP34" s="681"/>
      <c r="DQ34" s="681"/>
      <c r="DR34" s="681"/>
      <c r="DS34" s="681"/>
      <c r="DT34" s="681"/>
      <c r="DU34" s="681"/>
      <c r="DV34" s="682"/>
      <c r="DW34" s="683">
        <v>16.600000000000001</v>
      </c>
      <c r="DX34" s="701"/>
      <c r="DY34" s="701"/>
      <c r="DZ34" s="701"/>
      <c r="EA34" s="701"/>
      <c r="EB34" s="701"/>
      <c r="EC34" s="722"/>
    </row>
    <row r="35" spans="2:133" ht="11.25" customHeight="1">
      <c r="B35" s="677" t="s">
        <v>318</v>
      </c>
      <c r="C35" s="678"/>
      <c r="D35" s="678"/>
      <c r="E35" s="678"/>
      <c r="F35" s="678"/>
      <c r="G35" s="678"/>
      <c r="H35" s="678"/>
      <c r="I35" s="678"/>
      <c r="J35" s="678"/>
      <c r="K35" s="678"/>
      <c r="L35" s="678"/>
      <c r="M35" s="678"/>
      <c r="N35" s="678"/>
      <c r="O35" s="678"/>
      <c r="P35" s="678"/>
      <c r="Q35" s="679"/>
      <c r="R35" s="680">
        <v>294658</v>
      </c>
      <c r="S35" s="681"/>
      <c r="T35" s="681"/>
      <c r="U35" s="681"/>
      <c r="V35" s="681"/>
      <c r="W35" s="681"/>
      <c r="X35" s="681"/>
      <c r="Y35" s="682"/>
      <c r="Z35" s="713">
        <v>1</v>
      </c>
      <c r="AA35" s="713"/>
      <c r="AB35" s="713"/>
      <c r="AC35" s="713"/>
      <c r="AD35" s="714" t="s">
        <v>129</v>
      </c>
      <c r="AE35" s="714"/>
      <c r="AF35" s="714"/>
      <c r="AG35" s="714"/>
      <c r="AH35" s="714"/>
      <c r="AI35" s="714"/>
      <c r="AJ35" s="714"/>
      <c r="AK35" s="714"/>
      <c r="AL35" s="683" t="s">
        <v>176</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178676</v>
      </c>
      <c r="CS35" s="699"/>
      <c r="CT35" s="699"/>
      <c r="CU35" s="699"/>
      <c r="CV35" s="699"/>
      <c r="CW35" s="699"/>
      <c r="CX35" s="699"/>
      <c r="CY35" s="700"/>
      <c r="CZ35" s="683">
        <v>0.6</v>
      </c>
      <c r="DA35" s="701"/>
      <c r="DB35" s="701"/>
      <c r="DC35" s="702"/>
      <c r="DD35" s="686">
        <v>96494</v>
      </c>
      <c r="DE35" s="699"/>
      <c r="DF35" s="699"/>
      <c r="DG35" s="699"/>
      <c r="DH35" s="699"/>
      <c r="DI35" s="699"/>
      <c r="DJ35" s="699"/>
      <c r="DK35" s="700"/>
      <c r="DL35" s="686">
        <v>96494</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322</v>
      </c>
      <c r="C36" s="678"/>
      <c r="D36" s="678"/>
      <c r="E36" s="678"/>
      <c r="F36" s="678"/>
      <c r="G36" s="678"/>
      <c r="H36" s="678"/>
      <c r="I36" s="678"/>
      <c r="J36" s="678"/>
      <c r="K36" s="678"/>
      <c r="L36" s="678"/>
      <c r="M36" s="678"/>
      <c r="N36" s="678"/>
      <c r="O36" s="678"/>
      <c r="P36" s="678"/>
      <c r="Q36" s="679"/>
      <c r="R36" s="680">
        <v>126240</v>
      </c>
      <c r="S36" s="681"/>
      <c r="T36" s="681"/>
      <c r="U36" s="681"/>
      <c r="V36" s="681"/>
      <c r="W36" s="681"/>
      <c r="X36" s="681"/>
      <c r="Y36" s="682"/>
      <c r="Z36" s="713">
        <v>0.4</v>
      </c>
      <c r="AA36" s="713"/>
      <c r="AB36" s="713"/>
      <c r="AC36" s="713"/>
      <c r="AD36" s="714" t="s">
        <v>176</v>
      </c>
      <c r="AE36" s="714"/>
      <c r="AF36" s="714"/>
      <c r="AG36" s="714"/>
      <c r="AH36" s="714"/>
      <c r="AI36" s="714"/>
      <c r="AJ36" s="714"/>
      <c r="AK36" s="714"/>
      <c r="AL36" s="683" t="s">
        <v>176</v>
      </c>
      <c r="AM36" s="684"/>
      <c r="AN36" s="684"/>
      <c r="AO36" s="715"/>
      <c r="AP36" s="235"/>
      <c r="AQ36" s="732" t="s">
        <v>323</v>
      </c>
      <c r="AR36" s="733"/>
      <c r="AS36" s="733"/>
      <c r="AT36" s="733"/>
      <c r="AU36" s="733"/>
      <c r="AV36" s="733"/>
      <c r="AW36" s="733"/>
      <c r="AX36" s="733"/>
      <c r="AY36" s="734"/>
      <c r="AZ36" s="735">
        <v>4194829</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97188</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9300714</v>
      </c>
      <c r="CS36" s="681"/>
      <c r="CT36" s="681"/>
      <c r="CU36" s="681"/>
      <c r="CV36" s="681"/>
      <c r="CW36" s="681"/>
      <c r="CX36" s="681"/>
      <c r="CY36" s="682"/>
      <c r="CZ36" s="683">
        <v>32.5</v>
      </c>
      <c r="DA36" s="701"/>
      <c r="DB36" s="701"/>
      <c r="DC36" s="702"/>
      <c r="DD36" s="686">
        <v>2766291</v>
      </c>
      <c r="DE36" s="681"/>
      <c r="DF36" s="681"/>
      <c r="DG36" s="681"/>
      <c r="DH36" s="681"/>
      <c r="DI36" s="681"/>
      <c r="DJ36" s="681"/>
      <c r="DK36" s="682"/>
      <c r="DL36" s="686">
        <v>2414093</v>
      </c>
      <c r="DM36" s="681"/>
      <c r="DN36" s="681"/>
      <c r="DO36" s="681"/>
      <c r="DP36" s="681"/>
      <c r="DQ36" s="681"/>
      <c r="DR36" s="681"/>
      <c r="DS36" s="681"/>
      <c r="DT36" s="681"/>
      <c r="DU36" s="681"/>
      <c r="DV36" s="682"/>
      <c r="DW36" s="683">
        <v>18</v>
      </c>
      <c r="DX36" s="701"/>
      <c r="DY36" s="701"/>
      <c r="DZ36" s="701"/>
      <c r="EA36" s="701"/>
      <c r="EB36" s="701"/>
      <c r="EC36" s="722"/>
    </row>
    <row r="37" spans="2:133" ht="11.25" customHeight="1">
      <c r="B37" s="677" t="s">
        <v>326</v>
      </c>
      <c r="C37" s="678"/>
      <c r="D37" s="678"/>
      <c r="E37" s="678"/>
      <c r="F37" s="678"/>
      <c r="G37" s="678"/>
      <c r="H37" s="678"/>
      <c r="I37" s="678"/>
      <c r="J37" s="678"/>
      <c r="K37" s="678"/>
      <c r="L37" s="678"/>
      <c r="M37" s="678"/>
      <c r="N37" s="678"/>
      <c r="O37" s="678"/>
      <c r="P37" s="678"/>
      <c r="Q37" s="679"/>
      <c r="R37" s="680">
        <v>1020961</v>
      </c>
      <c r="S37" s="681"/>
      <c r="T37" s="681"/>
      <c r="U37" s="681"/>
      <c r="V37" s="681"/>
      <c r="W37" s="681"/>
      <c r="X37" s="681"/>
      <c r="Y37" s="682"/>
      <c r="Z37" s="713">
        <v>3.4</v>
      </c>
      <c r="AA37" s="713"/>
      <c r="AB37" s="713"/>
      <c r="AC37" s="713"/>
      <c r="AD37" s="714" t="s">
        <v>235</v>
      </c>
      <c r="AE37" s="714"/>
      <c r="AF37" s="714"/>
      <c r="AG37" s="714"/>
      <c r="AH37" s="714"/>
      <c r="AI37" s="714"/>
      <c r="AJ37" s="714"/>
      <c r="AK37" s="714"/>
      <c r="AL37" s="683" t="s">
        <v>129</v>
      </c>
      <c r="AM37" s="684"/>
      <c r="AN37" s="684"/>
      <c r="AO37" s="715"/>
      <c r="AQ37" s="723" t="s">
        <v>327</v>
      </c>
      <c r="AR37" s="724"/>
      <c r="AS37" s="724"/>
      <c r="AT37" s="724"/>
      <c r="AU37" s="724"/>
      <c r="AV37" s="724"/>
      <c r="AW37" s="724"/>
      <c r="AX37" s="724"/>
      <c r="AY37" s="725"/>
      <c r="AZ37" s="680">
        <v>1605723</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15076</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421226</v>
      </c>
      <c r="CS37" s="699"/>
      <c r="CT37" s="699"/>
      <c r="CU37" s="699"/>
      <c r="CV37" s="699"/>
      <c r="CW37" s="699"/>
      <c r="CX37" s="699"/>
      <c r="CY37" s="700"/>
      <c r="CZ37" s="683">
        <v>1.5</v>
      </c>
      <c r="DA37" s="701"/>
      <c r="DB37" s="701"/>
      <c r="DC37" s="702"/>
      <c r="DD37" s="686">
        <v>421226</v>
      </c>
      <c r="DE37" s="699"/>
      <c r="DF37" s="699"/>
      <c r="DG37" s="699"/>
      <c r="DH37" s="699"/>
      <c r="DI37" s="699"/>
      <c r="DJ37" s="699"/>
      <c r="DK37" s="700"/>
      <c r="DL37" s="686">
        <v>409698</v>
      </c>
      <c r="DM37" s="699"/>
      <c r="DN37" s="699"/>
      <c r="DO37" s="699"/>
      <c r="DP37" s="699"/>
      <c r="DQ37" s="699"/>
      <c r="DR37" s="699"/>
      <c r="DS37" s="699"/>
      <c r="DT37" s="699"/>
      <c r="DU37" s="699"/>
      <c r="DV37" s="700"/>
      <c r="DW37" s="683">
        <v>3.1</v>
      </c>
      <c r="DX37" s="701"/>
      <c r="DY37" s="701"/>
      <c r="DZ37" s="701"/>
      <c r="EA37" s="701"/>
      <c r="EB37" s="701"/>
      <c r="EC37" s="722"/>
    </row>
    <row r="38" spans="2:133" ht="11.25" customHeight="1">
      <c r="B38" s="677" t="s">
        <v>330</v>
      </c>
      <c r="C38" s="678"/>
      <c r="D38" s="678"/>
      <c r="E38" s="678"/>
      <c r="F38" s="678"/>
      <c r="G38" s="678"/>
      <c r="H38" s="678"/>
      <c r="I38" s="678"/>
      <c r="J38" s="678"/>
      <c r="K38" s="678"/>
      <c r="L38" s="678"/>
      <c r="M38" s="678"/>
      <c r="N38" s="678"/>
      <c r="O38" s="678"/>
      <c r="P38" s="678"/>
      <c r="Q38" s="679"/>
      <c r="R38" s="680">
        <v>677000</v>
      </c>
      <c r="S38" s="681"/>
      <c r="T38" s="681"/>
      <c r="U38" s="681"/>
      <c r="V38" s="681"/>
      <c r="W38" s="681"/>
      <c r="X38" s="681"/>
      <c r="Y38" s="682"/>
      <c r="Z38" s="713">
        <v>2.2999999999999998</v>
      </c>
      <c r="AA38" s="713"/>
      <c r="AB38" s="713"/>
      <c r="AC38" s="713"/>
      <c r="AD38" s="714">
        <v>7978</v>
      </c>
      <c r="AE38" s="714"/>
      <c r="AF38" s="714"/>
      <c r="AG38" s="714"/>
      <c r="AH38" s="714"/>
      <c r="AI38" s="714"/>
      <c r="AJ38" s="714"/>
      <c r="AK38" s="714"/>
      <c r="AL38" s="683">
        <v>0.1</v>
      </c>
      <c r="AM38" s="684"/>
      <c r="AN38" s="684"/>
      <c r="AO38" s="715"/>
      <c r="AQ38" s="723" t="s">
        <v>331</v>
      </c>
      <c r="AR38" s="724"/>
      <c r="AS38" s="724"/>
      <c r="AT38" s="724"/>
      <c r="AU38" s="724"/>
      <c r="AV38" s="724"/>
      <c r="AW38" s="724"/>
      <c r="AX38" s="724"/>
      <c r="AY38" s="725"/>
      <c r="AZ38" s="680">
        <v>412853</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8062</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2170974</v>
      </c>
      <c r="CS38" s="681"/>
      <c r="CT38" s="681"/>
      <c r="CU38" s="681"/>
      <c r="CV38" s="681"/>
      <c r="CW38" s="681"/>
      <c r="CX38" s="681"/>
      <c r="CY38" s="682"/>
      <c r="CZ38" s="683">
        <v>7.6</v>
      </c>
      <c r="DA38" s="701"/>
      <c r="DB38" s="701"/>
      <c r="DC38" s="702"/>
      <c r="DD38" s="686">
        <v>1775846</v>
      </c>
      <c r="DE38" s="681"/>
      <c r="DF38" s="681"/>
      <c r="DG38" s="681"/>
      <c r="DH38" s="681"/>
      <c r="DI38" s="681"/>
      <c r="DJ38" s="681"/>
      <c r="DK38" s="682"/>
      <c r="DL38" s="686">
        <v>852759</v>
      </c>
      <c r="DM38" s="681"/>
      <c r="DN38" s="681"/>
      <c r="DO38" s="681"/>
      <c r="DP38" s="681"/>
      <c r="DQ38" s="681"/>
      <c r="DR38" s="681"/>
      <c r="DS38" s="681"/>
      <c r="DT38" s="681"/>
      <c r="DU38" s="681"/>
      <c r="DV38" s="682"/>
      <c r="DW38" s="683">
        <v>6.4</v>
      </c>
      <c r="DX38" s="701"/>
      <c r="DY38" s="701"/>
      <c r="DZ38" s="701"/>
      <c r="EA38" s="701"/>
      <c r="EB38" s="701"/>
      <c r="EC38" s="722"/>
    </row>
    <row r="39" spans="2:133" ht="11.25" customHeight="1">
      <c r="B39" s="677" t="s">
        <v>334</v>
      </c>
      <c r="C39" s="678"/>
      <c r="D39" s="678"/>
      <c r="E39" s="678"/>
      <c r="F39" s="678"/>
      <c r="G39" s="678"/>
      <c r="H39" s="678"/>
      <c r="I39" s="678"/>
      <c r="J39" s="678"/>
      <c r="K39" s="678"/>
      <c r="L39" s="678"/>
      <c r="M39" s="678"/>
      <c r="N39" s="678"/>
      <c r="O39" s="678"/>
      <c r="P39" s="678"/>
      <c r="Q39" s="679"/>
      <c r="R39" s="680">
        <v>1624400</v>
      </c>
      <c r="S39" s="681"/>
      <c r="T39" s="681"/>
      <c r="U39" s="681"/>
      <c r="V39" s="681"/>
      <c r="W39" s="681"/>
      <c r="X39" s="681"/>
      <c r="Y39" s="682"/>
      <c r="Z39" s="713">
        <v>5.5</v>
      </c>
      <c r="AA39" s="713"/>
      <c r="AB39" s="713"/>
      <c r="AC39" s="713"/>
      <c r="AD39" s="714" t="s">
        <v>129</v>
      </c>
      <c r="AE39" s="714"/>
      <c r="AF39" s="714"/>
      <c r="AG39" s="714"/>
      <c r="AH39" s="714"/>
      <c r="AI39" s="714"/>
      <c r="AJ39" s="714"/>
      <c r="AK39" s="714"/>
      <c r="AL39" s="683" t="s">
        <v>129</v>
      </c>
      <c r="AM39" s="684"/>
      <c r="AN39" s="684"/>
      <c r="AO39" s="715"/>
      <c r="AQ39" s="723" t="s">
        <v>335</v>
      </c>
      <c r="AR39" s="724"/>
      <c r="AS39" s="724"/>
      <c r="AT39" s="724"/>
      <c r="AU39" s="724"/>
      <c r="AV39" s="724"/>
      <c r="AW39" s="724"/>
      <c r="AX39" s="724"/>
      <c r="AY39" s="725"/>
      <c r="AZ39" s="680">
        <v>5279</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12668</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1067864</v>
      </c>
      <c r="CS39" s="699"/>
      <c r="CT39" s="699"/>
      <c r="CU39" s="699"/>
      <c r="CV39" s="699"/>
      <c r="CW39" s="699"/>
      <c r="CX39" s="699"/>
      <c r="CY39" s="700"/>
      <c r="CZ39" s="683">
        <v>3.7</v>
      </c>
      <c r="DA39" s="701"/>
      <c r="DB39" s="701"/>
      <c r="DC39" s="702"/>
      <c r="DD39" s="686">
        <v>775088</v>
      </c>
      <c r="DE39" s="699"/>
      <c r="DF39" s="699"/>
      <c r="DG39" s="699"/>
      <c r="DH39" s="699"/>
      <c r="DI39" s="699"/>
      <c r="DJ39" s="699"/>
      <c r="DK39" s="700"/>
      <c r="DL39" s="686" t="s">
        <v>176</v>
      </c>
      <c r="DM39" s="699"/>
      <c r="DN39" s="699"/>
      <c r="DO39" s="699"/>
      <c r="DP39" s="699"/>
      <c r="DQ39" s="699"/>
      <c r="DR39" s="699"/>
      <c r="DS39" s="699"/>
      <c r="DT39" s="699"/>
      <c r="DU39" s="699"/>
      <c r="DV39" s="700"/>
      <c r="DW39" s="683" t="s">
        <v>129</v>
      </c>
      <c r="DX39" s="701"/>
      <c r="DY39" s="701"/>
      <c r="DZ39" s="701"/>
      <c r="EA39" s="701"/>
      <c r="EB39" s="701"/>
      <c r="EC39" s="722"/>
    </row>
    <row r="40" spans="2:133" ht="11.25" customHeight="1">
      <c r="B40" s="677" t="s">
        <v>338</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339</v>
      </c>
      <c r="AR40" s="724"/>
      <c r="AS40" s="724"/>
      <c r="AT40" s="724"/>
      <c r="AU40" s="724"/>
      <c r="AV40" s="724"/>
      <c r="AW40" s="724"/>
      <c r="AX40" s="724"/>
      <c r="AY40" s="725"/>
      <c r="AZ40" s="680" t="s">
        <v>235</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98</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374839</v>
      </c>
      <c r="CS40" s="681"/>
      <c r="CT40" s="681"/>
      <c r="CU40" s="681"/>
      <c r="CV40" s="681"/>
      <c r="CW40" s="681"/>
      <c r="CX40" s="681"/>
      <c r="CY40" s="682"/>
      <c r="CZ40" s="683">
        <v>1.3</v>
      </c>
      <c r="DA40" s="701"/>
      <c r="DB40" s="701"/>
      <c r="DC40" s="702"/>
      <c r="DD40" s="686">
        <v>257839</v>
      </c>
      <c r="DE40" s="681"/>
      <c r="DF40" s="681"/>
      <c r="DG40" s="681"/>
      <c r="DH40" s="681"/>
      <c r="DI40" s="681"/>
      <c r="DJ40" s="681"/>
      <c r="DK40" s="682"/>
      <c r="DL40" s="686" t="s">
        <v>235</v>
      </c>
      <c r="DM40" s="681"/>
      <c r="DN40" s="681"/>
      <c r="DO40" s="681"/>
      <c r="DP40" s="681"/>
      <c r="DQ40" s="681"/>
      <c r="DR40" s="681"/>
      <c r="DS40" s="681"/>
      <c r="DT40" s="681"/>
      <c r="DU40" s="681"/>
      <c r="DV40" s="682"/>
      <c r="DW40" s="683" t="s">
        <v>129</v>
      </c>
      <c r="DX40" s="701"/>
      <c r="DY40" s="701"/>
      <c r="DZ40" s="701"/>
      <c r="EA40" s="701"/>
      <c r="EB40" s="701"/>
      <c r="EC40" s="722"/>
    </row>
    <row r="41" spans="2:133" ht="11.25" customHeight="1">
      <c r="B41" s="677" t="s">
        <v>343</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176</v>
      </c>
      <c r="AM41" s="684"/>
      <c r="AN41" s="684"/>
      <c r="AO41" s="715"/>
      <c r="AQ41" s="723" t="s">
        <v>344</v>
      </c>
      <c r="AR41" s="724"/>
      <c r="AS41" s="724"/>
      <c r="AT41" s="724"/>
      <c r="AU41" s="724"/>
      <c r="AV41" s="724"/>
      <c r="AW41" s="724"/>
      <c r="AX41" s="724"/>
      <c r="AY41" s="725"/>
      <c r="AZ41" s="680">
        <v>512398</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176</v>
      </c>
      <c r="DA41" s="701"/>
      <c r="DB41" s="701"/>
      <c r="DC41" s="702"/>
      <c r="DD41" s="686" t="s">
        <v>176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347</v>
      </c>
      <c r="C42" s="678"/>
      <c r="D42" s="678"/>
      <c r="E42" s="678"/>
      <c r="F42" s="678"/>
      <c r="G42" s="678"/>
      <c r="H42" s="678"/>
      <c r="I42" s="678"/>
      <c r="J42" s="678"/>
      <c r="K42" s="678"/>
      <c r="L42" s="678"/>
      <c r="M42" s="678"/>
      <c r="N42" s="678"/>
      <c r="O42" s="678"/>
      <c r="P42" s="678"/>
      <c r="Q42" s="679"/>
      <c r="R42" s="680">
        <v>777600</v>
      </c>
      <c r="S42" s="681"/>
      <c r="T42" s="681"/>
      <c r="U42" s="681"/>
      <c r="V42" s="681"/>
      <c r="W42" s="681"/>
      <c r="X42" s="681"/>
      <c r="Y42" s="682"/>
      <c r="Z42" s="713">
        <v>2.6</v>
      </c>
      <c r="AA42" s="713"/>
      <c r="AB42" s="713"/>
      <c r="AC42" s="713"/>
      <c r="AD42" s="714" t="s">
        <v>129</v>
      </c>
      <c r="AE42" s="714"/>
      <c r="AF42" s="714"/>
      <c r="AG42" s="714"/>
      <c r="AH42" s="714"/>
      <c r="AI42" s="714"/>
      <c r="AJ42" s="714"/>
      <c r="AK42" s="714"/>
      <c r="AL42" s="683" t="s">
        <v>129</v>
      </c>
      <c r="AM42" s="684"/>
      <c r="AN42" s="684"/>
      <c r="AO42" s="715"/>
      <c r="AQ42" s="716" t="s">
        <v>348</v>
      </c>
      <c r="AR42" s="717"/>
      <c r="AS42" s="717"/>
      <c r="AT42" s="717"/>
      <c r="AU42" s="717"/>
      <c r="AV42" s="717"/>
      <c r="AW42" s="717"/>
      <c r="AX42" s="717"/>
      <c r="AY42" s="718"/>
      <c r="AZ42" s="664">
        <v>1658576</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296</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1440344</v>
      </c>
      <c r="CS42" s="681"/>
      <c r="CT42" s="681"/>
      <c r="CU42" s="681"/>
      <c r="CV42" s="681"/>
      <c r="CW42" s="681"/>
      <c r="CX42" s="681"/>
      <c r="CY42" s="682"/>
      <c r="CZ42" s="683">
        <v>5</v>
      </c>
      <c r="DA42" s="684"/>
      <c r="DB42" s="684"/>
      <c r="DC42" s="685"/>
      <c r="DD42" s="686">
        <v>232640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351</v>
      </c>
      <c r="C43" s="662"/>
      <c r="D43" s="662"/>
      <c r="E43" s="662"/>
      <c r="F43" s="662"/>
      <c r="G43" s="662"/>
      <c r="H43" s="662"/>
      <c r="I43" s="662"/>
      <c r="J43" s="662"/>
      <c r="K43" s="662"/>
      <c r="L43" s="662"/>
      <c r="M43" s="662"/>
      <c r="N43" s="662"/>
      <c r="O43" s="662"/>
      <c r="P43" s="662"/>
      <c r="Q43" s="663"/>
      <c r="R43" s="664">
        <v>29768322</v>
      </c>
      <c r="S43" s="703"/>
      <c r="T43" s="703"/>
      <c r="U43" s="703"/>
      <c r="V43" s="703"/>
      <c r="W43" s="703"/>
      <c r="X43" s="703"/>
      <c r="Y43" s="704"/>
      <c r="Z43" s="705">
        <v>100</v>
      </c>
      <c r="AA43" s="705"/>
      <c r="AB43" s="705"/>
      <c r="AC43" s="705"/>
      <c r="AD43" s="706">
        <v>12643270</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87825</v>
      </c>
      <c r="CS43" s="699"/>
      <c r="CT43" s="699"/>
      <c r="CU43" s="699"/>
      <c r="CV43" s="699"/>
      <c r="CW43" s="699"/>
      <c r="CX43" s="699"/>
      <c r="CY43" s="700"/>
      <c r="CZ43" s="683">
        <v>0.3</v>
      </c>
      <c r="DA43" s="701"/>
      <c r="DB43" s="701"/>
      <c r="DC43" s="702"/>
      <c r="DD43" s="686">
        <v>87825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1440344</v>
      </c>
      <c r="CS44" s="681"/>
      <c r="CT44" s="681"/>
      <c r="CU44" s="681"/>
      <c r="CV44" s="681"/>
      <c r="CW44" s="681"/>
      <c r="CX44" s="681"/>
      <c r="CY44" s="682"/>
      <c r="CZ44" s="683">
        <v>5</v>
      </c>
      <c r="DA44" s="684"/>
      <c r="DB44" s="684"/>
      <c r="DC44" s="685"/>
      <c r="DD44" s="686">
        <v>232640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810088</v>
      </c>
      <c r="CS45" s="699"/>
      <c r="CT45" s="699"/>
      <c r="CU45" s="699"/>
      <c r="CV45" s="699"/>
      <c r="CW45" s="699"/>
      <c r="CX45" s="699"/>
      <c r="CY45" s="700"/>
      <c r="CZ45" s="683">
        <v>2.8</v>
      </c>
      <c r="DA45" s="701"/>
      <c r="DB45" s="701"/>
      <c r="DC45" s="702"/>
      <c r="DD45" s="686">
        <v>53767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502277</v>
      </c>
      <c r="CS46" s="681"/>
      <c r="CT46" s="681"/>
      <c r="CU46" s="681"/>
      <c r="CV46" s="681"/>
      <c r="CW46" s="681"/>
      <c r="CX46" s="681"/>
      <c r="CY46" s="682"/>
      <c r="CZ46" s="683">
        <v>1.8</v>
      </c>
      <c r="DA46" s="684"/>
      <c r="DB46" s="684"/>
      <c r="DC46" s="685"/>
      <c r="DD46" s="686">
        <v>170794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t="s">
        <v>129</v>
      </c>
      <c r="CS47" s="699"/>
      <c r="CT47" s="699"/>
      <c r="CU47" s="699"/>
      <c r="CV47" s="699"/>
      <c r="CW47" s="699"/>
      <c r="CX47" s="699"/>
      <c r="CY47" s="700"/>
      <c r="CZ47" s="683" t="s">
        <v>129</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235</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28639635</v>
      </c>
      <c r="CS49" s="665"/>
      <c r="CT49" s="665"/>
      <c r="CU49" s="665"/>
      <c r="CV49" s="665"/>
      <c r="CW49" s="665"/>
      <c r="CX49" s="665"/>
      <c r="CY49" s="666"/>
      <c r="CZ49" s="667">
        <v>100</v>
      </c>
      <c r="DA49" s="668"/>
      <c r="DB49" s="668"/>
      <c r="DC49" s="669"/>
      <c r="DD49" s="670">
        <v>14948795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HbfXXnxPEhqnZ7O+8tTYwB2W82OqggkmkftPm3Ygoh29hJ1RXEzRsbKxkwHPi2Rh94jGUHO+T0P/n3Jg2kXIQ==" saltValue="ouaKdzawVNyM2gix5kLK1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384</v>
      </c>
      <c r="C7" s="1146"/>
      <c r="D7" s="1146"/>
      <c r="E7" s="1146"/>
      <c r="F7" s="1146"/>
      <c r="G7" s="1146"/>
      <c r="H7" s="1146"/>
      <c r="I7" s="1146"/>
      <c r="J7" s="1146"/>
      <c r="K7" s="1146"/>
      <c r="L7" s="1146"/>
      <c r="M7" s="1146"/>
      <c r="N7" s="1146"/>
      <c r="O7" s="1146"/>
      <c r="P7" s="1147"/>
      <c r="Q7" s="1199">
        <v>29751</v>
      </c>
      <c r="R7" s="1200"/>
      <c r="S7" s="1200"/>
      <c r="T7" s="1200"/>
      <c r="U7" s="1200"/>
      <c r="V7" s="1200">
        <v>28638</v>
      </c>
      <c r="W7" s="1200"/>
      <c r="X7" s="1200"/>
      <c r="Y7" s="1200"/>
      <c r="Z7" s="1200"/>
      <c r="AA7" s="1200">
        <v>1113</v>
      </c>
      <c r="AB7" s="1200"/>
      <c r="AC7" s="1200"/>
      <c r="AD7" s="1200"/>
      <c r="AE7" s="1201"/>
      <c r="AF7" s="1202">
        <v>1080</v>
      </c>
      <c r="AG7" s="1203"/>
      <c r="AH7" s="1203"/>
      <c r="AI7" s="1203"/>
      <c r="AJ7" s="1204"/>
      <c r="AK7" s="1186">
        <v>126</v>
      </c>
      <c r="AL7" s="1187"/>
      <c r="AM7" s="1187"/>
      <c r="AN7" s="1187"/>
      <c r="AO7" s="1187"/>
      <c r="AP7" s="1187">
        <v>16920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591</v>
      </c>
      <c r="BT7" s="1191"/>
      <c r="BU7" s="1191"/>
      <c r="BV7" s="1191"/>
      <c r="BW7" s="1191"/>
      <c r="BX7" s="1191"/>
      <c r="BY7" s="1191"/>
      <c r="BZ7" s="1191"/>
      <c r="CA7" s="1191"/>
      <c r="CB7" s="1191"/>
      <c r="CC7" s="1191"/>
      <c r="CD7" s="1191"/>
      <c r="CE7" s="1191"/>
      <c r="CF7" s="1191"/>
      <c r="CG7" s="1192"/>
      <c r="CH7" s="1183">
        <v>8</v>
      </c>
      <c r="CI7" s="1184"/>
      <c r="CJ7" s="1184"/>
      <c r="CK7" s="1184"/>
      <c r="CL7" s="1185"/>
      <c r="CM7" s="1183">
        <v>1235</v>
      </c>
      <c r="CN7" s="1184"/>
      <c r="CO7" s="1184"/>
      <c r="CP7" s="1184"/>
      <c r="CQ7" s="1185"/>
      <c r="CR7" s="1183" t="s">
        <v>593</v>
      </c>
      <c r="CS7" s="1184"/>
      <c r="CT7" s="1184"/>
      <c r="CU7" s="1184"/>
      <c r="CV7" s="1185"/>
      <c r="CW7" s="1183" t="s">
        <v>592</v>
      </c>
      <c r="CX7" s="1184"/>
      <c r="CY7" s="1184"/>
      <c r="CZ7" s="1184"/>
      <c r="DA7" s="1185"/>
      <c r="DB7" s="1183" t="s">
        <v>592</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c r="A8" s="263">
        <v>2</v>
      </c>
      <c r="B8" s="1132" t="s">
        <v>385</v>
      </c>
      <c r="C8" s="1133"/>
      <c r="D8" s="1133"/>
      <c r="E8" s="1133"/>
      <c r="F8" s="1133"/>
      <c r="G8" s="1133"/>
      <c r="H8" s="1133"/>
      <c r="I8" s="1133"/>
      <c r="J8" s="1133"/>
      <c r="K8" s="1133"/>
      <c r="L8" s="1133"/>
      <c r="M8" s="1133"/>
      <c r="N8" s="1133"/>
      <c r="O8" s="1133"/>
      <c r="P8" s="1134"/>
      <c r="Q8" s="1138">
        <v>16</v>
      </c>
      <c r="R8" s="1139"/>
      <c r="S8" s="1139"/>
      <c r="T8" s="1139"/>
      <c r="U8" s="1139"/>
      <c r="V8" s="1139">
        <v>1</v>
      </c>
      <c r="W8" s="1139"/>
      <c r="X8" s="1139"/>
      <c r="Y8" s="1139"/>
      <c r="Z8" s="1139"/>
      <c r="AA8" s="1139">
        <v>15</v>
      </c>
      <c r="AB8" s="1139"/>
      <c r="AC8" s="1139"/>
      <c r="AD8" s="1139"/>
      <c r="AE8" s="1140"/>
      <c r="AF8" s="1114">
        <v>15</v>
      </c>
      <c r="AG8" s="1115"/>
      <c r="AH8" s="1115"/>
      <c r="AI8" s="1115"/>
      <c r="AJ8" s="1116"/>
      <c r="AK8" s="1181" t="s">
        <v>578</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t="s">
        <v>386</v>
      </c>
      <c r="C9" s="1133"/>
      <c r="D9" s="1133"/>
      <c r="E9" s="1133"/>
      <c r="F9" s="1133"/>
      <c r="G9" s="1133"/>
      <c r="H9" s="1133"/>
      <c r="I9" s="1133"/>
      <c r="J9" s="1133"/>
      <c r="K9" s="1133"/>
      <c r="L9" s="1133"/>
      <c r="M9" s="1133"/>
      <c r="N9" s="1133"/>
      <c r="O9" s="1133"/>
      <c r="P9" s="1134"/>
      <c r="Q9" s="1138">
        <v>29</v>
      </c>
      <c r="R9" s="1139"/>
      <c r="S9" s="1139"/>
      <c r="T9" s="1139"/>
      <c r="U9" s="1139"/>
      <c r="V9" s="1139">
        <v>29</v>
      </c>
      <c r="W9" s="1139"/>
      <c r="X9" s="1139"/>
      <c r="Y9" s="1139"/>
      <c r="Z9" s="1139"/>
      <c r="AA9" s="1139" t="s">
        <v>578</v>
      </c>
      <c r="AB9" s="1139"/>
      <c r="AC9" s="1139"/>
      <c r="AD9" s="1139"/>
      <c r="AE9" s="1140"/>
      <c r="AF9" s="1114" t="s">
        <v>387</v>
      </c>
      <c r="AG9" s="1115"/>
      <c r="AH9" s="1115"/>
      <c r="AI9" s="1115"/>
      <c r="AJ9" s="1116"/>
      <c r="AK9" s="1181">
        <v>7</v>
      </c>
      <c r="AL9" s="1182"/>
      <c r="AM9" s="1182"/>
      <c r="AN9" s="1182"/>
      <c r="AO9" s="1182"/>
      <c r="AP9" s="1182" t="s">
        <v>578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389</v>
      </c>
      <c r="B23" s="1039" t="s">
        <v>390</v>
      </c>
      <c r="C23" s="1040"/>
      <c r="D23" s="1040"/>
      <c r="E23" s="1040"/>
      <c r="F23" s="1040"/>
      <c r="G23" s="1040"/>
      <c r="H23" s="1040"/>
      <c r="I23" s="1040"/>
      <c r="J23" s="1040"/>
      <c r="K23" s="1040"/>
      <c r="L23" s="1040"/>
      <c r="M23" s="1040"/>
      <c r="N23" s="1040"/>
      <c r="O23" s="1040"/>
      <c r="P23" s="1041"/>
      <c r="Q23" s="1163">
        <v>29768</v>
      </c>
      <c r="R23" s="1164"/>
      <c r="S23" s="1164"/>
      <c r="T23" s="1164"/>
      <c r="U23" s="1164"/>
      <c r="V23" s="1164">
        <v>28640</v>
      </c>
      <c r="W23" s="1164"/>
      <c r="X23" s="1164"/>
      <c r="Y23" s="1164"/>
      <c r="Z23" s="1164"/>
      <c r="AA23" s="1164">
        <v>1129</v>
      </c>
      <c r="AB23" s="1164"/>
      <c r="AC23" s="1164"/>
      <c r="AD23" s="1164"/>
      <c r="AE23" s="1165"/>
      <c r="AF23" s="1166">
        <v>1096</v>
      </c>
      <c r="AG23" s="1164"/>
      <c r="AH23" s="1164"/>
      <c r="AI23" s="1164"/>
      <c r="AJ23" s="1167"/>
      <c r="AK23" s="1168"/>
      <c r="AL23" s="1169"/>
      <c r="AM23" s="1169"/>
      <c r="AN23" s="1169"/>
      <c r="AO23" s="1169"/>
      <c r="AP23" s="1164">
        <v>16920</v>
      </c>
      <c r="AQ23" s="1164"/>
      <c r="AR23" s="1164"/>
      <c r="AS23" s="1164"/>
      <c r="AT23" s="1164"/>
      <c r="AU23" s="1170"/>
      <c r="AV23" s="1170"/>
      <c r="AW23" s="1170"/>
      <c r="AX23" s="1170"/>
      <c r="AY23" s="1171"/>
      <c r="AZ23" s="1160" t="s">
        <v>137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401</v>
      </c>
      <c r="C28" s="1146"/>
      <c r="D28" s="1146"/>
      <c r="E28" s="1146"/>
      <c r="F28" s="1146"/>
      <c r="G28" s="1146"/>
      <c r="H28" s="1146"/>
      <c r="I28" s="1146"/>
      <c r="J28" s="1146"/>
      <c r="K28" s="1146"/>
      <c r="L28" s="1146"/>
      <c r="M28" s="1146"/>
      <c r="N28" s="1146"/>
      <c r="O28" s="1146"/>
      <c r="P28" s="1147"/>
      <c r="Q28" s="1148">
        <v>5768</v>
      </c>
      <c r="R28" s="1149"/>
      <c r="S28" s="1149"/>
      <c r="T28" s="1149"/>
      <c r="U28" s="1149"/>
      <c r="V28" s="1149">
        <v>5671</v>
      </c>
      <c r="W28" s="1149"/>
      <c r="X28" s="1149"/>
      <c r="Y28" s="1149"/>
      <c r="Z28" s="1149"/>
      <c r="AA28" s="1149">
        <v>97</v>
      </c>
      <c r="AB28" s="1149"/>
      <c r="AC28" s="1149"/>
      <c r="AD28" s="1149"/>
      <c r="AE28" s="1150"/>
      <c r="AF28" s="1151">
        <v>97</v>
      </c>
      <c r="AG28" s="1149"/>
      <c r="AH28" s="1149"/>
      <c r="AI28" s="1149"/>
      <c r="AJ28" s="1152"/>
      <c r="AK28" s="1153">
        <v>547</v>
      </c>
      <c r="AL28" s="1141"/>
      <c r="AM28" s="1141"/>
      <c r="AN28" s="1141"/>
      <c r="AO28" s="1141"/>
      <c r="AP28" s="1141" t="s">
        <v>578</v>
      </c>
      <c r="AQ28" s="1141"/>
      <c r="AR28" s="1141"/>
      <c r="AS28" s="1141"/>
      <c r="AT28" s="1141"/>
      <c r="AU28" s="1141" t="s">
        <v>578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402</v>
      </c>
      <c r="C29" s="1133"/>
      <c r="D29" s="1133"/>
      <c r="E29" s="1133"/>
      <c r="F29" s="1133"/>
      <c r="G29" s="1133"/>
      <c r="H29" s="1133"/>
      <c r="I29" s="1133"/>
      <c r="J29" s="1133"/>
      <c r="K29" s="1133"/>
      <c r="L29" s="1133"/>
      <c r="M29" s="1133"/>
      <c r="N29" s="1133"/>
      <c r="O29" s="1133"/>
      <c r="P29" s="1134"/>
      <c r="Q29" s="1138">
        <v>5433</v>
      </c>
      <c r="R29" s="1139"/>
      <c r="S29" s="1139"/>
      <c r="T29" s="1139"/>
      <c r="U29" s="1139"/>
      <c r="V29" s="1139">
        <v>5227</v>
      </c>
      <c r="W29" s="1139"/>
      <c r="X29" s="1139"/>
      <c r="Y29" s="1139"/>
      <c r="Z29" s="1139"/>
      <c r="AA29" s="1139">
        <v>206</v>
      </c>
      <c r="AB29" s="1139"/>
      <c r="AC29" s="1139"/>
      <c r="AD29" s="1139"/>
      <c r="AE29" s="1140"/>
      <c r="AF29" s="1114">
        <v>206</v>
      </c>
      <c r="AG29" s="1115"/>
      <c r="AH29" s="1115"/>
      <c r="AI29" s="1115"/>
      <c r="AJ29" s="1116"/>
      <c r="AK29" s="1075">
        <v>777</v>
      </c>
      <c r="AL29" s="1066"/>
      <c r="AM29" s="1066"/>
      <c r="AN29" s="1066"/>
      <c r="AO29" s="1066"/>
      <c r="AP29" s="1066" t="s">
        <v>578</v>
      </c>
      <c r="AQ29" s="1066"/>
      <c r="AR29" s="1066"/>
      <c r="AS29" s="1066"/>
      <c r="AT29" s="1066"/>
      <c r="AU29" s="1066" t="s">
        <v>578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403</v>
      </c>
      <c r="C30" s="1133"/>
      <c r="D30" s="1133"/>
      <c r="E30" s="1133"/>
      <c r="F30" s="1133"/>
      <c r="G30" s="1133"/>
      <c r="H30" s="1133"/>
      <c r="I30" s="1133"/>
      <c r="J30" s="1133"/>
      <c r="K30" s="1133"/>
      <c r="L30" s="1133"/>
      <c r="M30" s="1133"/>
      <c r="N30" s="1133"/>
      <c r="O30" s="1133"/>
      <c r="P30" s="1134"/>
      <c r="Q30" s="1138">
        <v>1710</v>
      </c>
      <c r="R30" s="1139"/>
      <c r="S30" s="1139"/>
      <c r="T30" s="1139"/>
      <c r="U30" s="1139"/>
      <c r="V30" s="1139">
        <v>1698</v>
      </c>
      <c r="W30" s="1139"/>
      <c r="X30" s="1139"/>
      <c r="Y30" s="1139"/>
      <c r="Z30" s="1139"/>
      <c r="AA30" s="1139">
        <v>12</v>
      </c>
      <c r="AB30" s="1139"/>
      <c r="AC30" s="1139"/>
      <c r="AD30" s="1139"/>
      <c r="AE30" s="1140"/>
      <c r="AF30" s="1114">
        <v>12</v>
      </c>
      <c r="AG30" s="1115"/>
      <c r="AH30" s="1115"/>
      <c r="AI30" s="1115"/>
      <c r="AJ30" s="1116"/>
      <c r="AK30" s="1075">
        <v>893</v>
      </c>
      <c r="AL30" s="1066"/>
      <c r="AM30" s="1066"/>
      <c r="AN30" s="1066"/>
      <c r="AO30" s="1066"/>
      <c r="AP30" s="1066" t="s">
        <v>578</v>
      </c>
      <c r="AQ30" s="1066"/>
      <c r="AR30" s="1066"/>
      <c r="AS30" s="1066"/>
      <c r="AT30" s="1066"/>
      <c r="AU30" s="1066" t="s">
        <v>579</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404</v>
      </c>
      <c r="C31" s="1133"/>
      <c r="D31" s="1133"/>
      <c r="E31" s="1133"/>
      <c r="F31" s="1133"/>
      <c r="G31" s="1133"/>
      <c r="H31" s="1133"/>
      <c r="I31" s="1133"/>
      <c r="J31" s="1133"/>
      <c r="K31" s="1133"/>
      <c r="L31" s="1133"/>
      <c r="M31" s="1133"/>
      <c r="N31" s="1133"/>
      <c r="O31" s="1133"/>
      <c r="P31" s="1134"/>
      <c r="Q31" s="1138">
        <v>10134</v>
      </c>
      <c r="R31" s="1139"/>
      <c r="S31" s="1139"/>
      <c r="T31" s="1139"/>
      <c r="U31" s="1139"/>
      <c r="V31" s="1139">
        <v>9345</v>
      </c>
      <c r="W31" s="1139"/>
      <c r="X31" s="1139"/>
      <c r="Y31" s="1139"/>
      <c r="Z31" s="1139"/>
      <c r="AA31" s="1139">
        <v>789</v>
      </c>
      <c r="AB31" s="1139"/>
      <c r="AC31" s="1139"/>
      <c r="AD31" s="1139"/>
      <c r="AE31" s="1140"/>
      <c r="AF31" s="1114">
        <v>993</v>
      </c>
      <c r="AG31" s="1115"/>
      <c r="AH31" s="1115"/>
      <c r="AI31" s="1115"/>
      <c r="AJ31" s="1116"/>
      <c r="AK31" s="1075">
        <v>1546</v>
      </c>
      <c r="AL31" s="1066"/>
      <c r="AM31" s="1066"/>
      <c r="AN31" s="1066"/>
      <c r="AO31" s="1066"/>
      <c r="AP31" s="1066">
        <v>7834</v>
      </c>
      <c r="AQ31" s="1066"/>
      <c r="AR31" s="1066"/>
      <c r="AS31" s="1066"/>
      <c r="AT31" s="1066"/>
      <c r="AU31" s="1066">
        <v>4841</v>
      </c>
      <c r="AV31" s="1066"/>
      <c r="AW31" s="1066"/>
      <c r="AX31" s="1066"/>
      <c r="AY31" s="1066"/>
      <c r="AZ31" s="1137" t="s">
        <v>578</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406</v>
      </c>
      <c r="C32" s="1133"/>
      <c r="D32" s="1133"/>
      <c r="E32" s="1133"/>
      <c r="F32" s="1133"/>
      <c r="G32" s="1133"/>
      <c r="H32" s="1133"/>
      <c r="I32" s="1133"/>
      <c r="J32" s="1133"/>
      <c r="K32" s="1133"/>
      <c r="L32" s="1133"/>
      <c r="M32" s="1133"/>
      <c r="N32" s="1133"/>
      <c r="O32" s="1133"/>
      <c r="P32" s="1134"/>
      <c r="Q32" s="1138">
        <v>727</v>
      </c>
      <c r="R32" s="1139"/>
      <c r="S32" s="1139"/>
      <c r="T32" s="1139"/>
      <c r="U32" s="1139"/>
      <c r="V32" s="1139">
        <v>694</v>
      </c>
      <c r="W32" s="1139"/>
      <c r="X32" s="1139"/>
      <c r="Y32" s="1139"/>
      <c r="Z32" s="1139"/>
      <c r="AA32" s="1139">
        <v>33</v>
      </c>
      <c r="AB32" s="1139"/>
      <c r="AC32" s="1139"/>
      <c r="AD32" s="1139"/>
      <c r="AE32" s="1140"/>
      <c r="AF32" s="1114">
        <v>437</v>
      </c>
      <c r="AG32" s="1115"/>
      <c r="AH32" s="1115"/>
      <c r="AI32" s="1115"/>
      <c r="AJ32" s="1116"/>
      <c r="AK32" s="1075">
        <v>413</v>
      </c>
      <c r="AL32" s="1066"/>
      <c r="AM32" s="1066"/>
      <c r="AN32" s="1066"/>
      <c r="AO32" s="1066"/>
      <c r="AP32" s="1066">
        <v>7339</v>
      </c>
      <c r="AQ32" s="1066"/>
      <c r="AR32" s="1066"/>
      <c r="AS32" s="1066"/>
      <c r="AT32" s="1066"/>
      <c r="AU32" s="1066">
        <v>5614</v>
      </c>
      <c r="AV32" s="1066"/>
      <c r="AW32" s="1066"/>
      <c r="AX32" s="1066"/>
      <c r="AY32" s="1066"/>
      <c r="AZ32" s="1137" t="s">
        <v>578</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407</v>
      </c>
      <c r="C33" s="1133"/>
      <c r="D33" s="1133"/>
      <c r="E33" s="1133"/>
      <c r="F33" s="1133"/>
      <c r="G33" s="1133"/>
      <c r="H33" s="1133"/>
      <c r="I33" s="1133"/>
      <c r="J33" s="1133"/>
      <c r="K33" s="1133"/>
      <c r="L33" s="1133"/>
      <c r="M33" s="1133"/>
      <c r="N33" s="1133"/>
      <c r="O33" s="1133"/>
      <c r="P33" s="1134"/>
      <c r="Q33" s="1138">
        <v>1246</v>
      </c>
      <c r="R33" s="1139"/>
      <c r="S33" s="1139"/>
      <c r="T33" s="1139"/>
      <c r="U33" s="1139"/>
      <c r="V33" s="1139">
        <v>1148</v>
      </c>
      <c r="W33" s="1139"/>
      <c r="X33" s="1139"/>
      <c r="Y33" s="1139"/>
      <c r="Z33" s="1139"/>
      <c r="AA33" s="1139">
        <v>98</v>
      </c>
      <c r="AB33" s="1139"/>
      <c r="AC33" s="1139"/>
      <c r="AD33" s="1139"/>
      <c r="AE33" s="1140"/>
      <c r="AF33" s="1114">
        <v>1212</v>
      </c>
      <c r="AG33" s="1115"/>
      <c r="AH33" s="1115"/>
      <c r="AI33" s="1115"/>
      <c r="AJ33" s="1116"/>
      <c r="AK33" s="1075">
        <v>5</v>
      </c>
      <c r="AL33" s="1066"/>
      <c r="AM33" s="1066"/>
      <c r="AN33" s="1066"/>
      <c r="AO33" s="1066"/>
      <c r="AP33" s="1066">
        <v>3434</v>
      </c>
      <c r="AQ33" s="1066"/>
      <c r="AR33" s="1066"/>
      <c r="AS33" s="1066"/>
      <c r="AT33" s="1066"/>
      <c r="AU33" s="1066">
        <v>17</v>
      </c>
      <c r="AV33" s="1066"/>
      <c r="AW33" s="1066"/>
      <c r="AX33" s="1066"/>
      <c r="AY33" s="1066"/>
      <c r="AZ33" s="1137" t="s">
        <v>578</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389</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2958</v>
      </c>
      <c r="AG63" s="1054"/>
      <c r="AH63" s="1054"/>
      <c r="AI63" s="1054"/>
      <c r="AJ63" s="1125"/>
      <c r="AK63" s="1126"/>
      <c r="AL63" s="1058"/>
      <c r="AM63" s="1058"/>
      <c r="AN63" s="1058"/>
      <c r="AO63" s="1058"/>
      <c r="AP63" s="1054">
        <v>18606</v>
      </c>
      <c r="AQ63" s="1054"/>
      <c r="AR63" s="1054"/>
      <c r="AS63" s="1054"/>
      <c r="AT63" s="1054"/>
      <c r="AU63" s="1054">
        <v>10473</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580</v>
      </c>
      <c r="C68" s="1081"/>
      <c r="D68" s="1081"/>
      <c r="E68" s="1081"/>
      <c r="F68" s="1081"/>
      <c r="G68" s="1081"/>
      <c r="H68" s="1081"/>
      <c r="I68" s="1081"/>
      <c r="J68" s="1081"/>
      <c r="K68" s="1081"/>
      <c r="L68" s="1081"/>
      <c r="M68" s="1081"/>
      <c r="N68" s="1081"/>
      <c r="O68" s="1081"/>
      <c r="P68" s="1082"/>
      <c r="Q68" s="1083">
        <v>3573</v>
      </c>
      <c r="R68" s="1077"/>
      <c r="S68" s="1077"/>
      <c r="T68" s="1077"/>
      <c r="U68" s="1077"/>
      <c r="V68" s="1077">
        <v>3529</v>
      </c>
      <c r="W68" s="1077"/>
      <c r="X68" s="1077"/>
      <c r="Y68" s="1077"/>
      <c r="Z68" s="1077"/>
      <c r="AA68" s="1077">
        <v>44</v>
      </c>
      <c r="AB68" s="1077"/>
      <c r="AC68" s="1077"/>
      <c r="AD68" s="1077"/>
      <c r="AE68" s="1077"/>
      <c r="AF68" s="1077">
        <v>44</v>
      </c>
      <c r="AG68" s="1077"/>
      <c r="AH68" s="1077"/>
      <c r="AI68" s="1077"/>
      <c r="AJ68" s="1077"/>
      <c r="AK68" s="1077">
        <v>66</v>
      </c>
      <c r="AL68" s="1077"/>
      <c r="AM68" s="1077"/>
      <c r="AN68" s="1077"/>
      <c r="AO68" s="1077"/>
      <c r="AP68" s="1077">
        <v>1537</v>
      </c>
      <c r="AQ68" s="1077"/>
      <c r="AR68" s="1077"/>
      <c r="AS68" s="1077"/>
      <c r="AT68" s="1077"/>
      <c r="AU68" s="1077">
        <v>306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581</v>
      </c>
      <c r="C69" s="1070"/>
      <c r="D69" s="1070"/>
      <c r="E69" s="1070"/>
      <c r="F69" s="1070"/>
      <c r="G69" s="1070"/>
      <c r="H69" s="1070"/>
      <c r="I69" s="1070"/>
      <c r="J69" s="1070"/>
      <c r="K69" s="1070"/>
      <c r="L69" s="1070"/>
      <c r="M69" s="1070"/>
      <c r="N69" s="1070"/>
      <c r="O69" s="1070"/>
      <c r="P69" s="1071"/>
      <c r="Q69" s="1072">
        <v>28</v>
      </c>
      <c r="R69" s="1066"/>
      <c r="S69" s="1066"/>
      <c r="T69" s="1066"/>
      <c r="U69" s="1066"/>
      <c r="V69" s="1066">
        <v>26</v>
      </c>
      <c r="W69" s="1066"/>
      <c r="X69" s="1066"/>
      <c r="Y69" s="1066"/>
      <c r="Z69" s="1066"/>
      <c r="AA69" s="1066">
        <v>2</v>
      </c>
      <c r="AB69" s="1066"/>
      <c r="AC69" s="1066"/>
      <c r="AD69" s="1066"/>
      <c r="AE69" s="1066"/>
      <c r="AF69" s="1066">
        <v>2</v>
      </c>
      <c r="AG69" s="1066"/>
      <c r="AH69" s="1066"/>
      <c r="AI69" s="1066"/>
      <c r="AJ69" s="1066"/>
      <c r="AK69" s="1066" t="s">
        <v>578</v>
      </c>
      <c r="AL69" s="1066"/>
      <c r="AM69" s="1066"/>
      <c r="AN69" s="1066"/>
      <c r="AO69" s="1066"/>
      <c r="AP69" s="1066" t="s">
        <v>578</v>
      </c>
      <c r="AQ69" s="1066"/>
      <c r="AR69" s="1066"/>
      <c r="AS69" s="1066"/>
      <c r="AT69" s="1066"/>
      <c r="AU69" s="1066" t="s">
        <v>578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582</v>
      </c>
      <c r="C70" s="1070"/>
      <c r="D70" s="1070"/>
      <c r="E70" s="1070"/>
      <c r="F70" s="1070"/>
      <c r="G70" s="1070"/>
      <c r="H70" s="1070"/>
      <c r="I70" s="1070"/>
      <c r="J70" s="1070"/>
      <c r="K70" s="1070"/>
      <c r="L70" s="1070"/>
      <c r="M70" s="1070"/>
      <c r="N70" s="1070"/>
      <c r="O70" s="1070"/>
      <c r="P70" s="1071"/>
      <c r="Q70" s="1072">
        <v>1598</v>
      </c>
      <c r="R70" s="1066"/>
      <c r="S70" s="1066"/>
      <c r="T70" s="1066"/>
      <c r="U70" s="1066"/>
      <c r="V70" s="1066">
        <v>1483</v>
      </c>
      <c r="W70" s="1066"/>
      <c r="X70" s="1066"/>
      <c r="Y70" s="1066"/>
      <c r="Z70" s="1066"/>
      <c r="AA70" s="1066">
        <v>115</v>
      </c>
      <c r="AB70" s="1066"/>
      <c r="AC70" s="1066"/>
      <c r="AD70" s="1066"/>
      <c r="AE70" s="1066"/>
      <c r="AF70" s="1066">
        <v>115</v>
      </c>
      <c r="AG70" s="1066"/>
      <c r="AH70" s="1066"/>
      <c r="AI70" s="1066"/>
      <c r="AJ70" s="1066"/>
      <c r="AK70" s="1066" t="s">
        <v>578</v>
      </c>
      <c r="AL70" s="1066"/>
      <c r="AM70" s="1066"/>
      <c r="AN70" s="1066"/>
      <c r="AO70" s="1066"/>
      <c r="AP70" s="1066" t="s">
        <v>578</v>
      </c>
      <c r="AQ70" s="1066"/>
      <c r="AR70" s="1066"/>
      <c r="AS70" s="1066"/>
      <c r="AT70" s="1066"/>
      <c r="AU70" s="1066" t="s">
        <v>578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583</v>
      </c>
      <c r="C71" s="1070"/>
      <c r="D71" s="1070"/>
      <c r="E71" s="1070"/>
      <c r="F71" s="1070"/>
      <c r="G71" s="1070"/>
      <c r="H71" s="1070"/>
      <c r="I71" s="1070"/>
      <c r="J71" s="1070"/>
      <c r="K71" s="1070"/>
      <c r="L71" s="1070"/>
      <c r="M71" s="1070"/>
      <c r="N71" s="1070"/>
      <c r="O71" s="1070"/>
      <c r="P71" s="1071"/>
      <c r="Q71" s="1072">
        <v>896695</v>
      </c>
      <c r="R71" s="1066"/>
      <c r="S71" s="1066"/>
      <c r="T71" s="1066"/>
      <c r="U71" s="1066"/>
      <c r="V71" s="1066">
        <v>845698</v>
      </c>
      <c r="W71" s="1066"/>
      <c r="X71" s="1066"/>
      <c r="Y71" s="1066"/>
      <c r="Z71" s="1066"/>
      <c r="AA71" s="1066">
        <v>50997</v>
      </c>
      <c r="AB71" s="1066"/>
      <c r="AC71" s="1066"/>
      <c r="AD71" s="1066"/>
      <c r="AE71" s="1066"/>
      <c r="AF71" s="1066">
        <v>50997</v>
      </c>
      <c r="AG71" s="1066"/>
      <c r="AH71" s="1066"/>
      <c r="AI71" s="1066"/>
      <c r="AJ71" s="1066"/>
      <c r="AK71" s="1066">
        <v>1</v>
      </c>
      <c r="AL71" s="1066"/>
      <c r="AM71" s="1066"/>
      <c r="AN71" s="1066"/>
      <c r="AO71" s="1066"/>
      <c r="AP71" s="1066" t="s">
        <v>578</v>
      </c>
      <c r="AQ71" s="1066"/>
      <c r="AR71" s="1066"/>
      <c r="AS71" s="1066"/>
      <c r="AT71" s="1066"/>
      <c r="AU71" s="1066" t="s">
        <v>578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389</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51158</v>
      </c>
      <c r="AG88" s="1054"/>
      <c r="AH88" s="1054"/>
      <c r="AI88" s="1054"/>
      <c r="AJ88" s="1054"/>
      <c r="AK88" s="1058"/>
      <c r="AL88" s="1058"/>
      <c r="AM88" s="1058"/>
      <c r="AN88" s="1058"/>
      <c r="AO88" s="1058"/>
      <c r="AP88" s="1054">
        <v>1537</v>
      </c>
      <c r="AQ88" s="1054"/>
      <c r="AR88" s="1054"/>
      <c r="AS88" s="1054"/>
      <c r="AT88" s="1054"/>
      <c r="AU88" s="1054">
        <v>306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t="s">
        <v>592</v>
      </c>
      <c r="CS102" s="1046"/>
      <c r="CT102" s="1046"/>
      <c r="CU102" s="1046"/>
      <c r="CV102" s="1047"/>
      <c r="CW102" s="1045" t="s">
        <v>592</v>
      </c>
      <c r="CX102" s="1046"/>
      <c r="CY102" s="1046"/>
      <c r="CZ102" s="1046"/>
      <c r="DA102" s="1047"/>
      <c r="DB102" s="1045" t="s">
        <v>594</v>
      </c>
      <c r="DC102" s="1046"/>
      <c r="DD102" s="1046"/>
      <c r="DE102" s="1046"/>
      <c r="DF102" s="1047"/>
      <c r="DG102" s="1045" t="s">
        <v>595</v>
      </c>
      <c r="DH102" s="1046"/>
      <c r="DI102" s="1046"/>
      <c r="DJ102" s="1046"/>
      <c r="DK102" s="1047"/>
      <c r="DL102" s="1045" t="s">
        <v>592</v>
      </c>
      <c r="DM102" s="1046"/>
      <c r="DN102" s="1046"/>
      <c r="DO102" s="1046"/>
      <c r="DP102" s="1047"/>
      <c r="DQ102" s="1045" t="s">
        <v>592</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302</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302</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302</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1493662</v>
      </c>
      <c r="AB110" s="982"/>
      <c r="AC110" s="982"/>
      <c r="AD110" s="982"/>
      <c r="AE110" s="983"/>
      <c r="AF110" s="984">
        <v>1464279</v>
      </c>
      <c r="AG110" s="982"/>
      <c r="AH110" s="982"/>
      <c r="AI110" s="982"/>
      <c r="AJ110" s="983"/>
      <c r="AK110" s="984">
        <v>1387880</v>
      </c>
      <c r="AL110" s="982"/>
      <c r="AM110" s="982"/>
      <c r="AN110" s="982"/>
      <c r="AO110" s="983"/>
      <c r="AP110" s="985">
        <v>11.8</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16239701</v>
      </c>
      <c r="BR110" s="929"/>
      <c r="BS110" s="929"/>
      <c r="BT110" s="929"/>
      <c r="BU110" s="929"/>
      <c r="BV110" s="929">
        <v>16641498</v>
      </c>
      <c r="BW110" s="929"/>
      <c r="BX110" s="929"/>
      <c r="BY110" s="929"/>
      <c r="BZ110" s="929"/>
      <c r="CA110" s="929">
        <v>16920404</v>
      </c>
      <c r="CB110" s="929"/>
      <c r="CC110" s="929"/>
      <c r="CD110" s="929"/>
      <c r="CE110" s="929"/>
      <c r="CF110" s="953">
        <v>143.4</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438</v>
      </c>
      <c r="DM110" s="929"/>
      <c r="DN110" s="929"/>
      <c r="DO110" s="929"/>
      <c r="DP110" s="929"/>
      <c r="DQ110" s="929" t="s">
        <v>438</v>
      </c>
      <c r="DR110" s="929"/>
      <c r="DS110" s="929"/>
      <c r="DT110" s="929"/>
      <c r="DU110" s="929"/>
      <c r="DV110" s="930" t="s">
        <v>129</v>
      </c>
      <c r="DW110" s="930"/>
      <c r="DX110" s="930"/>
      <c r="DY110" s="930"/>
      <c r="DZ110" s="931"/>
    </row>
    <row r="111" spans="1:131" s="248" customFormat="1" ht="26.25" customHeight="1">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438</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137</v>
      </c>
      <c r="BR111" s="901"/>
      <c r="BS111" s="901"/>
      <c r="BT111" s="901"/>
      <c r="BU111" s="901"/>
      <c r="BV111" s="901" t="s">
        <v>137</v>
      </c>
      <c r="BW111" s="901"/>
      <c r="BX111" s="901"/>
      <c r="BY111" s="901"/>
      <c r="BZ111" s="901"/>
      <c r="CA111" s="901" t="s">
        <v>387</v>
      </c>
      <c r="CB111" s="901"/>
      <c r="CC111" s="901"/>
      <c r="CD111" s="901"/>
      <c r="CE111" s="901"/>
      <c r="CF111" s="962" t="s">
        <v>137</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137</v>
      </c>
      <c r="DH111" s="901"/>
      <c r="DI111" s="901"/>
      <c r="DJ111" s="901"/>
      <c r="DK111" s="901"/>
      <c r="DL111" s="901" t="s">
        <v>137</v>
      </c>
      <c r="DM111" s="901"/>
      <c r="DN111" s="901"/>
      <c r="DO111" s="901"/>
      <c r="DP111" s="901"/>
      <c r="DQ111" s="901" t="s">
        <v>137</v>
      </c>
      <c r="DR111" s="901"/>
      <c r="DS111" s="901"/>
      <c r="DT111" s="901"/>
      <c r="DU111" s="901"/>
      <c r="DV111" s="878" t="s">
        <v>137</v>
      </c>
      <c r="DW111" s="878"/>
      <c r="DX111" s="878"/>
      <c r="DY111" s="878"/>
      <c r="DZ111" s="879"/>
    </row>
    <row r="112" spans="1:131" s="248" customFormat="1" ht="26.25" customHeight="1">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137</v>
      </c>
      <c r="AB112" s="864"/>
      <c r="AC112" s="864"/>
      <c r="AD112" s="864"/>
      <c r="AE112" s="865"/>
      <c r="AF112" s="866" t="s">
        <v>137</v>
      </c>
      <c r="AG112" s="864"/>
      <c r="AH112" s="864"/>
      <c r="AI112" s="864"/>
      <c r="AJ112" s="865"/>
      <c r="AK112" s="866" t="s">
        <v>129</v>
      </c>
      <c r="AL112" s="864"/>
      <c r="AM112" s="864"/>
      <c r="AN112" s="864"/>
      <c r="AO112" s="865"/>
      <c r="AP112" s="911" t="s">
        <v>137</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10774835</v>
      </c>
      <c r="BR112" s="901"/>
      <c r="BS112" s="901"/>
      <c r="BT112" s="901"/>
      <c r="BU112" s="901"/>
      <c r="BV112" s="901">
        <v>10964335</v>
      </c>
      <c r="BW112" s="901"/>
      <c r="BX112" s="901"/>
      <c r="BY112" s="901"/>
      <c r="BZ112" s="901"/>
      <c r="CA112" s="901">
        <v>10472759</v>
      </c>
      <c r="CB112" s="901"/>
      <c r="CC112" s="901"/>
      <c r="CD112" s="901"/>
      <c r="CE112" s="901"/>
      <c r="CF112" s="962">
        <v>88.8</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137</v>
      </c>
      <c r="DH112" s="901"/>
      <c r="DI112" s="901"/>
      <c r="DJ112" s="901"/>
      <c r="DK112" s="901"/>
      <c r="DL112" s="901" t="s">
        <v>137</v>
      </c>
      <c r="DM112" s="901"/>
      <c r="DN112" s="901"/>
      <c r="DO112" s="901"/>
      <c r="DP112" s="901"/>
      <c r="DQ112" s="901" t="s">
        <v>129</v>
      </c>
      <c r="DR112" s="901"/>
      <c r="DS112" s="901"/>
      <c r="DT112" s="901"/>
      <c r="DU112" s="901"/>
      <c r="DV112" s="878" t="s">
        <v>137</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851098</v>
      </c>
      <c r="AB113" s="1010"/>
      <c r="AC113" s="1010"/>
      <c r="AD113" s="1010"/>
      <c r="AE113" s="1011"/>
      <c r="AF113" s="1012">
        <v>816106</v>
      </c>
      <c r="AG113" s="1010"/>
      <c r="AH113" s="1010"/>
      <c r="AI113" s="1010"/>
      <c r="AJ113" s="1011"/>
      <c r="AK113" s="1012">
        <v>880320</v>
      </c>
      <c r="AL113" s="1010"/>
      <c r="AM113" s="1010"/>
      <c r="AN113" s="1010"/>
      <c r="AO113" s="1011"/>
      <c r="AP113" s="1013">
        <v>7.5</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115610</v>
      </c>
      <c r="BR113" s="901"/>
      <c r="BS113" s="901"/>
      <c r="BT113" s="901"/>
      <c r="BU113" s="901"/>
      <c r="BV113" s="901">
        <v>217651</v>
      </c>
      <c r="BW113" s="901"/>
      <c r="BX113" s="901"/>
      <c r="BY113" s="901"/>
      <c r="BZ113" s="901"/>
      <c r="CA113" s="901">
        <v>305569</v>
      </c>
      <c r="CB113" s="901"/>
      <c r="CC113" s="901"/>
      <c r="CD113" s="901"/>
      <c r="CE113" s="901"/>
      <c r="CF113" s="962">
        <v>2.6</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137</v>
      </c>
      <c r="DH113" s="864"/>
      <c r="DI113" s="864"/>
      <c r="DJ113" s="864"/>
      <c r="DK113" s="865"/>
      <c r="DL113" s="866" t="s">
        <v>129</v>
      </c>
      <c r="DM113" s="864"/>
      <c r="DN113" s="864"/>
      <c r="DO113" s="864"/>
      <c r="DP113" s="865"/>
      <c r="DQ113" s="866" t="s">
        <v>137</v>
      </c>
      <c r="DR113" s="864"/>
      <c r="DS113" s="864"/>
      <c r="DT113" s="864"/>
      <c r="DU113" s="865"/>
      <c r="DV113" s="911" t="s">
        <v>137</v>
      </c>
      <c r="DW113" s="912"/>
      <c r="DX113" s="912"/>
      <c r="DY113" s="912"/>
      <c r="DZ113" s="913"/>
    </row>
    <row r="114" spans="1:130" s="248"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129</v>
      </c>
      <c r="AB114" s="864"/>
      <c r="AC114" s="864"/>
      <c r="AD114" s="864"/>
      <c r="AE114" s="865"/>
      <c r="AF114" s="866">
        <v>9188</v>
      </c>
      <c r="AG114" s="864"/>
      <c r="AH114" s="864"/>
      <c r="AI114" s="864"/>
      <c r="AJ114" s="865"/>
      <c r="AK114" s="866">
        <v>16332</v>
      </c>
      <c r="AL114" s="864"/>
      <c r="AM114" s="864"/>
      <c r="AN114" s="864"/>
      <c r="AO114" s="865"/>
      <c r="AP114" s="911">
        <v>0.1</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2725221</v>
      </c>
      <c r="BR114" s="901"/>
      <c r="BS114" s="901"/>
      <c r="BT114" s="901"/>
      <c r="BU114" s="901"/>
      <c r="BV114" s="901">
        <v>2831019</v>
      </c>
      <c r="BW114" s="901"/>
      <c r="BX114" s="901"/>
      <c r="BY114" s="901"/>
      <c r="BZ114" s="901"/>
      <c r="CA114" s="901">
        <v>2884341</v>
      </c>
      <c r="CB114" s="901"/>
      <c r="CC114" s="901"/>
      <c r="CD114" s="901"/>
      <c r="CE114" s="901"/>
      <c r="CF114" s="962">
        <v>24.5</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137</v>
      </c>
      <c r="DM114" s="864"/>
      <c r="DN114" s="864"/>
      <c r="DO114" s="864"/>
      <c r="DP114" s="865"/>
      <c r="DQ114" s="866" t="s">
        <v>129</v>
      </c>
      <c r="DR114" s="864"/>
      <c r="DS114" s="864"/>
      <c r="DT114" s="864"/>
      <c r="DU114" s="865"/>
      <c r="DV114" s="911" t="s">
        <v>137</v>
      </c>
      <c r="DW114" s="912"/>
      <c r="DX114" s="912"/>
      <c r="DY114" s="912"/>
      <c r="DZ114" s="913"/>
    </row>
    <row r="115" spans="1:130" s="248"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137</v>
      </c>
      <c r="AB115" s="1010"/>
      <c r="AC115" s="1010"/>
      <c r="AD115" s="1010"/>
      <c r="AE115" s="1011"/>
      <c r="AF115" s="1012" t="s">
        <v>137</v>
      </c>
      <c r="AG115" s="1010"/>
      <c r="AH115" s="1010"/>
      <c r="AI115" s="1010"/>
      <c r="AJ115" s="1011"/>
      <c r="AK115" s="1012" t="s">
        <v>137</v>
      </c>
      <c r="AL115" s="1010"/>
      <c r="AM115" s="1010"/>
      <c r="AN115" s="1010"/>
      <c r="AO115" s="1011"/>
      <c r="AP115" s="1013" t="s">
        <v>137</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137</v>
      </c>
      <c r="BR115" s="901"/>
      <c r="BS115" s="901"/>
      <c r="BT115" s="901"/>
      <c r="BU115" s="901"/>
      <c r="BV115" s="901" t="s">
        <v>129</v>
      </c>
      <c r="BW115" s="901"/>
      <c r="BX115" s="901"/>
      <c r="BY115" s="901"/>
      <c r="BZ115" s="901"/>
      <c r="CA115" s="901" t="s">
        <v>387</v>
      </c>
      <c r="CB115" s="901"/>
      <c r="CC115" s="901"/>
      <c r="CD115" s="901"/>
      <c r="CE115" s="901"/>
      <c r="CF115" s="962" t="s">
        <v>137</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137</v>
      </c>
      <c r="DH115" s="864"/>
      <c r="DI115" s="864"/>
      <c r="DJ115" s="864"/>
      <c r="DK115" s="865"/>
      <c r="DL115" s="866" t="s">
        <v>137</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129</v>
      </c>
      <c r="AB116" s="864"/>
      <c r="AC116" s="864"/>
      <c r="AD116" s="864"/>
      <c r="AE116" s="865"/>
      <c r="AF116" s="866" t="s">
        <v>137</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137</v>
      </c>
      <c r="BR116" s="901"/>
      <c r="BS116" s="901"/>
      <c r="BT116" s="901"/>
      <c r="BU116" s="901"/>
      <c r="BV116" s="901" t="s">
        <v>137</v>
      </c>
      <c r="BW116" s="901"/>
      <c r="BX116" s="901"/>
      <c r="BY116" s="901"/>
      <c r="BZ116" s="901"/>
      <c r="CA116" s="901" t="s">
        <v>129</v>
      </c>
      <c r="CB116" s="901"/>
      <c r="CC116" s="901"/>
      <c r="CD116" s="901"/>
      <c r="CE116" s="901"/>
      <c r="CF116" s="962" t="s">
        <v>129</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137</v>
      </c>
      <c r="DH116" s="864"/>
      <c r="DI116" s="864"/>
      <c r="DJ116" s="864"/>
      <c r="DK116" s="865"/>
      <c r="DL116" s="866" t="s">
        <v>137</v>
      </c>
      <c r="DM116" s="864"/>
      <c r="DN116" s="864"/>
      <c r="DO116" s="864"/>
      <c r="DP116" s="865"/>
      <c r="DQ116" s="866" t="s">
        <v>387</v>
      </c>
      <c r="DR116" s="864"/>
      <c r="DS116" s="864"/>
      <c r="DT116" s="864"/>
      <c r="DU116" s="865"/>
      <c r="DV116" s="911" t="s">
        <v>129</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2344760</v>
      </c>
      <c r="AB117" s="996"/>
      <c r="AC117" s="996"/>
      <c r="AD117" s="996"/>
      <c r="AE117" s="997"/>
      <c r="AF117" s="998">
        <v>2289573</v>
      </c>
      <c r="AG117" s="996"/>
      <c r="AH117" s="996"/>
      <c r="AI117" s="996"/>
      <c r="AJ117" s="997"/>
      <c r="AK117" s="998">
        <v>2284532</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137</v>
      </c>
      <c r="BW117" s="901"/>
      <c r="BX117" s="901"/>
      <c r="BY117" s="901"/>
      <c r="BZ117" s="901"/>
      <c r="CA117" s="901" t="s">
        <v>129</v>
      </c>
      <c r="CB117" s="901"/>
      <c r="CC117" s="901"/>
      <c r="CD117" s="901"/>
      <c r="CE117" s="901"/>
      <c r="CF117" s="962" t="s">
        <v>129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137</v>
      </c>
      <c r="DR117" s="864"/>
      <c r="DS117" s="864"/>
      <c r="DT117" s="864"/>
      <c r="DU117" s="865"/>
      <c r="DV117" s="911" t="s">
        <v>137</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302</v>
      </c>
      <c r="AL118" s="989"/>
      <c r="AM118" s="989"/>
      <c r="AN118" s="989"/>
      <c r="AO118" s="990"/>
      <c r="AP118" s="992" t="s">
        <v>432</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137</v>
      </c>
      <c r="BW118" s="932"/>
      <c r="BX118" s="932"/>
      <c r="BY118" s="932"/>
      <c r="BZ118" s="932"/>
      <c r="CA118" s="932" t="s">
        <v>129</v>
      </c>
      <c r="CB118" s="932"/>
      <c r="CC118" s="932"/>
      <c r="CD118" s="932"/>
      <c r="CE118" s="932"/>
      <c r="CF118" s="962" t="s">
        <v>137</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137</v>
      </c>
      <c r="AL119" s="982"/>
      <c r="AM119" s="982"/>
      <c r="AN119" s="982"/>
      <c r="AO119" s="983"/>
      <c r="AP119" s="985" t="s">
        <v>137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463</v>
      </c>
      <c r="BP119" s="965"/>
      <c r="BQ119" s="969">
        <v>29855367</v>
      </c>
      <c r="BR119" s="932"/>
      <c r="BS119" s="932"/>
      <c r="BT119" s="932"/>
      <c r="BU119" s="932"/>
      <c r="BV119" s="932">
        <v>30654503</v>
      </c>
      <c r="BW119" s="932"/>
      <c r="BX119" s="932"/>
      <c r="BY119" s="932"/>
      <c r="BZ119" s="932"/>
      <c r="CA119" s="932">
        <v>30583073</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137</v>
      </c>
      <c r="DR119" s="847"/>
      <c r="DS119" s="847"/>
      <c r="DT119" s="847"/>
      <c r="DU119" s="848"/>
      <c r="DV119" s="935" t="s">
        <v>129</v>
      </c>
      <c r="DW119" s="936"/>
      <c r="DX119" s="936"/>
      <c r="DY119" s="936"/>
      <c r="DZ119" s="937"/>
    </row>
    <row r="120" spans="1:130" s="248" customFormat="1" ht="26.25" customHeight="1">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137</v>
      </c>
      <c r="AL120" s="864"/>
      <c r="AM120" s="864"/>
      <c r="AN120" s="864"/>
      <c r="AO120" s="865"/>
      <c r="AP120" s="911" t="s">
        <v>129</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1765928</v>
      </c>
      <c r="BR120" s="929"/>
      <c r="BS120" s="929"/>
      <c r="BT120" s="929"/>
      <c r="BU120" s="929"/>
      <c r="BV120" s="929">
        <v>2571253</v>
      </c>
      <c r="BW120" s="929"/>
      <c r="BX120" s="929"/>
      <c r="BY120" s="929"/>
      <c r="BZ120" s="929"/>
      <c r="CA120" s="929">
        <v>3604061</v>
      </c>
      <c r="CB120" s="929"/>
      <c r="CC120" s="929"/>
      <c r="CD120" s="929"/>
      <c r="CE120" s="929"/>
      <c r="CF120" s="953">
        <v>30.6</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v>5237492</v>
      </c>
      <c r="DH120" s="929"/>
      <c r="DI120" s="929"/>
      <c r="DJ120" s="929"/>
      <c r="DK120" s="929"/>
      <c r="DL120" s="929">
        <v>5792484</v>
      </c>
      <c r="DM120" s="929"/>
      <c r="DN120" s="929"/>
      <c r="DO120" s="929"/>
      <c r="DP120" s="929"/>
      <c r="DQ120" s="929">
        <v>5614448</v>
      </c>
      <c r="DR120" s="929"/>
      <c r="DS120" s="929"/>
      <c r="DT120" s="929"/>
      <c r="DU120" s="929"/>
      <c r="DV120" s="930">
        <v>47.6</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387</v>
      </c>
      <c r="AG121" s="864"/>
      <c r="AH121" s="864"/>
      <c r="AI121" s="864"/>
      <c r="AJ121" s="865"/>
      <c r="AK121" s="866" t="s">
        <v>137</v>
      </c>
      <c r="AL121" s="864"/>
      <c r="AM121" s="864"/>
      <c r="AN121" s="864"/>
      <c r="AO121" s="865"/>
      <c r="AP121" s="911" t="s">
        <v>137</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4810071</v>
      </c>
      <c r="BR121" s="901"/>
      <c r="BS121" s="901"/>
      <c r="BT121" s="901"/>
      <c r="BU121" s="901"/>
      <c r="BV121" s="901">
        <v>5298330</v>
      </c>
      <c r="BW121" s="901"/>
      <c r="BX121" s="901"/>
      <c r="BY121" s="901"/>
      <c r="BZ121" s="901"/>
      <c r="CA121" s="901">
        <v>5390191</v>
      </c>
      <c r="CB121" s="901"/>
      <c r="CC121" s="901"/>
      <c r="CD121" s="901"/>
      <c r="CE121" s="901"/>
      <c r="CF121" s="962">
        <v>45.7</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v>5521549</v>
      </c>
      <c r="DH121" s="901"/>
      <c r="DI121" s="901"/>
      <c r="DJ121" s="901"/>
      <c r="DK121" s="901"/>
      <c r="DL121" s="901">
        <v>5154962</v>
      </c>
      <c r="DM121" s="901"/>
      <c r="DN121" s="901"/>
      <c r="DO121" s="901"/>
      <c r="DP121" s="901"/>
      <c r="DQ121" s="901">
        <v>4841143</v>
      </c>
      <c r="DR121" s="901"/>
      <c r="DS121" s="901"/>
      <c r="DT121" s="901"/>
      <c r="DU121" s="901"/>
      <c r="DV121" s="878">
        <v>41</v>
      </c>
      <c r="DW121" s="878"/>
      <c r="DX121" s="878"/>
      <c r="DY121" s="878"/>
      <c r="DZ121" s="879"/>
    </row>
    <row r="122" spans="1:130" s="248"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137</v>
      </c>
      <c r="AB122" s="864"/>
      <c r="AC122" s="864"/>
      <c r="AD122" s="864"/>
      <c r="AE122" s="865"/>
      <c r="AF122" s="866" t="s">
        <v>129</v>
      </c>
      <c r="AG122" s="864"/>
      <c r="AH122" s="864"/>
      <c r="AI122" s="864"/>
      <c r="AJ122" s="865"/>
      <c r="AK122" s="866" t="s">
        <v>137</v>
      </c>
      <c r="AL122" s="864"/>
      <c r="AM122" s="864"/>
      <c r="AN122" s="864"/>
      <c r="AO122" s="865"/>
      <c r="AP122" s="911" t="s">
        <v>129</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19818843</v>
      </c>
      <c r="BR122" s="932"/>
      <c r="BS122" s="932"/>
      <c r="BT122" s="932"/>
      <c r="BU122" s="932"/>
      <c r="BV122" s="932">
        <v>19616251</v>
      </c>
      <c r="BW122" s="932"/>
      <c r="BX122" s="932"/>
      <c r="BY122" s="932"/>
      <c r="BZ122" s="932"/>
      <c r="CA122" s="932">
        <v>19441840</v>
      </c>
      <c r="CB122" s="932"/>
      <c r="CC122" s="932"/>
      <c r="CD122" s="932"/>
      <c r="CE122" s="932"/>
      <c r="CF122" s="933">
        <v>164.8</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v>15794</v>
      </c>
      <c r="DH122" s="901"/>
      <c r="DI122" s="901"/>
      <c r="DJ122" s="901"/>
      <c r="DK122" s="901"/>
      <c r="DL122" s="901">
        <v>16889</v>
      </c>
      <c r="DM122" s="901"/>
      <c r="DN122" s="901"/>
      <c r="DO122" s="901"/>
      <c r="DP122" s="901"/>
      <c r="DQ122" s="901">
        <v>17168</v>
      </c>
      <c r="DR122" s="901"/>
      <c r="DS122" s="901"/>
      <c r="DT122" s="901"/>
      <c r="DU122" s="901"/>
      <c r="DV122" s="878">
        <v>0.1</v>
      </c>
      <c r="DW122" s="878"/>
      <c r="DX122" s="878"/>
      <c r="DY122" s="878"/>
      <c r="DZ122" s="879"/>
    </row>
    <row r="123" spans="1:130" s="248"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137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474</v>
      </c>
      <c r="BP123" s="965"/>
      <c r="BQ123" s="919">
        <v>26394842</v>
      </c>
      <c r="BR123" s="920"/>
      <c r="BS123" s="920"/>
      <c r="BT123" s="920"/>
      <c r="BU123" s="920"/>
      <c r="BV123" s="920">
        <v>27485834</v>
      </c>
      <c r="BW123" s="920"/>
      <c r="BX123" s="920"/>
      <c r="BY123" s="920"/>
      <c r="BZ123" s="920"/>
      <c r="CA123" s="920">
        <v>28436092</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137</v>
      </c>
      <c r="DR123" s="864"/>
      <c r="DS123" s="864"/>
      <c r="DT123" s="864"/>
      <c r="DU123" s="865"/>
      <c r="DV123" s="911" t="s">
        <v>129</v>
      </c>
      <c r="DW123" s="912"/>
      <c r="DX123" s="912"/>
      <c r="DY123" s="912"/>
      <c r="DZ123" s="913"/>
    </row>
    <row r="124" spans="1:130" s="248" customFormat="1" ht="26.25" customHeight="1" thickBot="1">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137</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31.3</v>
      </c>
      <c r="BR124" s="918"/>
      <c r="BS124" s="918"/>
      <c r="BT124" s="918"/>
      <c r="BU124" s="918"/>
      <c r="BV124" s="918">
        <v>27.7</v>
      </c>
      <c r="BW124" s="918"/>
      <c r="BX124" s="918"/>
      <c r="BY124" s="918"/>
      <c r="BZ124" s="918"/>
      <c r="CA124" s="918">
        <v>18.2</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137</v>
      </c>
      <c r="DH124" s="847"/>
      <c r="DI124" s="847"/>
      <c r="DJ124" s="847"/>
      <c r="DK124" s="848"/>
      <c r="DL124" s="849" t="s">
        <v>137</v>
      </c>
      <c r="DM124" s="847"/>
      <c r="DN124" s="847"/>
      <c r="DO124" s="847"/>
      <c r="DP124" s="848"/>
      <c r="DQ124" s="849" t="s">
        <v>137</v>
      </c>
      <c r="DR124" s="847"/>
      <c r="DS124" s="847"/>
      <c r="DT124" s="847"/>
      <c r="DU124" s="848"/>
      <c r="DV124" s="935" t="s">
        <v>137</v>
      </c>
      <c r="DW124" s="936"/>
      <c r="DX124" s="936"/>
      <c r="DY124" s="936"/>
      <c r="DZ124" s="937"/>
    </row>
    <row r="125" spans="1:130" s="248" customFormat="1" ht="26.25" customHeight="1">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137</v>
      </c>
      <c r="AB125" s="864"/>
      <c r="AC125" s="864"/>
      <c r="AD125" s="864"/>
      <c r="AE125" s="865"/>
      <c r="AF125" s="866" t="s">
        <v>129</v>
      </c>
      <c r="AG125" s="864"/>
      <c r="AH125" s="864"/>
      <c r="AI125" s="864"/>
      <c r="AJ125" s="865"/>
      <c r="AK125" s="866" t="s">
        <v>129</v>
      </c>
      <c r="AL125" s="864"/>
      <c r="AM125" s="864"/>
      <c r="AN125" s="864"/>
      <c r="AO125" s="865"/>
      <c r="AP125" s="911" t="s">
        <v>137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137</v>
      </c>
      <c r="DH125" s="929"/>
      <c r="DI125" s="929"/>
      <c r="DJ125" s="929"/>
      <c r="DK125" s="929"/>
      <c r="DL125" s="929" t="s">
        <v>137</v>
      </c>
      <c r="DM125" s="929"/>
      <c r="DN125" s="929"/>
      <c r="DO125" s="929"/>
      <c r="DP125" s="929"/>
      <c r="DQ125" s="929" t="s">
        <v>129</v>
      </c>
      <c r="DR125" s="929"/>
      <c r="DS125" s="929"/>
      <c r="DT125" s="929"/>
      <c r="DU125" s="929"/>
      <c r="DV125" s="930" t="s">
        <v>137</v>
      </c>
      <c r="DW125" s="930"/>
      <c r="DX125" s="930"/>
      <c r="DY125" s="930"/>
      <c r="DZ125" s="931"/>
    </row>
    <row r="126" spans="1:130" s="248" customFormat="1" ht="26.25" customHeight="1" thickBot="1">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137</v>
      </c>
      <c r="AB126" s="864"/>
      <c r="AC126" s="864"/>
      <c r="AD126" s="864"/>
      <c r="AE126" s="865"/>
      <c r="AF126" s="866" t="s">
        <v>129</v>
      </c>
      <c r="AG126" s="864"/>
      <c r="AH126" s="864"/>
      <c r="AI126" s="864"/>
      <c r="AJ126" s="865"/>
      <c r="AK126" s="866" t="s">
        <v>137</v>
      </c>
      <c r="AL126" s="864"/>
      <c r="AM126" s="864"/>
      <c r="AN126" s="864"/>
      <c r="AO126" s="865"/>
      <c r="AP126" s="911" t="s">
        <v>137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137</v>
      </c>
      <c r="DH126" s="901"/>
      <c r="DI126" s="901"/>
      <c r="DJ126" s="901"/>
      <c r="DK126" s="901"/>
      <c r="DL126" s="901" t="s">
        <v>387</v>
      </c>
      <c r="DM126" s="901"/>
      <c r="DN126" s="901"/>
      <c r="DO126" s="901"/>
      <c r="DP126" s="901"/>
      <c r="DQ126" s="901" t="s">
        <v>137</v>
      </c>
      <c r="DR126" s="901"/>
      <c r="DS126" s="901"/>
      <c r="DT126" s="901"/>
      <c r="DU126" s="901"/>
      <c r="DV126" s="878" t="s">
        <v>137</v>
      </c>
      <c r="DW126" s="878"/>
      <c r="DX126" s="878"/>
      <c r="DY126" s="878"/>
      <c r="DZ126" s="879"/>
    </row>
    <row r="127" spans="1:130" s="248" customFormat="1" ht="26.25" customHeight="1">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137</v>
      </c>
      <c r="AB127" s="864"/>
      <c r="AC127" s="864"/>
      <c r="AD127" s="864"/>
      <c r="AE127" s="865"/>
      <c r="AF127" s="866" t="s">
        <v>137</v>
      </c>
      <c r="AG127" s="864"/>
      <c r="AH127" s="864"/>
      <c r="AI127" s="864"/>
      <c r="AJ127" s="865"/>
      <c r="AK127" s="866" t="s">
        <v>137</v>
      </c>
      <c r="AL127" s="864"/>
      <c r="AM127" s="864"/>
      <c r="AN127" s="864"/>
      <c r="AO127" s="865"/>
      <c r="AP127" s="911" t="s">
        <v>137</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137</v>
      </c>
      <c r="DH127" s="901"/>
      <c r="DI127" s="901"/>
      <c r="DJ127" s="901"/>
      <c r="DK127" s="901"/>
      <c r="DL127" s="901" t="s">
        <v>129</v>
      </c>
      <c r="DM127" s="901"/>
      <c r="DN127" s="901"/>
      <c r="DO127" s="901"/>
      <c r="DP127" s="901"/>
      <c r="DQ127" s="901" t="s">
        <v>137</v>
      </c>
      <c r="DR127" s="901"/>
      <c r="DS127" s="901"/>
      <c r="DT127" s="901"/>
      <c r="DU127" s="901"/>
      <c r="DV127" s="878" t="s">
        <v>137</v>
      </c>
      <c r="DW127" s="878"/>
      <c r="DX127" s="878"/>
      <c r="DY127" s="878"/>
      <c r="DZ127" s="879"/>
    </row>
    <row r="128" spans="1:130" s="248" customFormat="1" ht="26.25" customHeight="1" thickBot="1">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293653</v>
      </c>
      <c r="AB128" s="885"/>
      <c r="AC128" s="885"/>
      <c r="AD128" s="885"/>
      <c r="AE128" s="886"/>
      <c r="AF128" s="887">
        <v>262691</v>
      </c>
      <c r="AG128" s="885"/>
      <c r="AH128" s="885"/>
      <c r="AI128" s="885"/>
      <c r="AJ128" s="886"/>
      <c r="AK128" s="887">
        <v>260681</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129</v>
      </c>
      <c r="BG128" s="871"/>
      <c r="BH128" s="871"/>
      <c r="BI128" s="871"/>
      <c r="BJ128" s="871"/>
      <c r="BK128" s="871"/>
      <c r="BL128" s="894"/>
      <c r="BM128" s="870">
        <v>12.91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387</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12637407</v>
      </c>
      <c r="AB129" s="864"/>
      <c r="AC129" s="864"/>
      <c r="AD129" s="864"/>
      <c r="AE129" s="865"/>
      <c r="AF129" s="866">
        <v>12967684</v>
      </c>
      <c r="AG129" s="864"/>
      <c r="AH129" s="864"/>
      <c r="AI129" s="864"/>
      <c r="AJ129" s="865"/>
      <c r="AK129" s="866">
        <v>13351507</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387</v>
      </c>
      <c r="BG129" s="854"/>
      <c r="BH129" s="854"/>
      <c r="BI129" s="854"/>
      <c r="BJ129" s="854"/>
      <c r="BK129" s="854"/>
      <c r="BL129" s="855"/>
      <c r="BM129" s="853">
        <v>17.91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1583602</v>
      </c>
      <c r="AB130" s="864"/>
      <c r="AC130" s="864"/>
      <c r="AD130" s="864"/>
      <c r="AE130" s="865"/>
      <c r="AF130" s="866">
        <v>1556116</v>
      </c>
      <c r="AG130" s="864"/>
      <c r="AH130" s="864"/>
      <c r="AI130" s="864"/>
      <c r="AJ130" s="865"/>
      <c r="AK130" s="866">
        <v>1556107</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4.0999999999999996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11053805</v>
      </c>
      <c r="AB131" s="847"/>
      <c r="AC131" s="847"/>
      <c r="AD131" s="847"/>
      <c r="AE131" s="848"/>
      <c r="AF131" s="849">
        <v>11411568</v>
      </c>
      <c r="AG131" s="847"/>
      <c r="AH131" s="847"/>
      <c r="AI131" s="847"/>
      <c r="AJ131" s="848"/>
      <c r="AK131" s="849">
        <v>11795400</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18.2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4.2293544150000004</v>
      </c>
      <c r="AB132" s="827"/>
      <c r="AC132" s="827"/>
      <c r="AD132" s="827"/>
      <c r="AE132" s="828"/>
      <c r="AF132" s="829">
        <v>4.1253379910000003</v>
      </c>
      <c r="AG132" s="827"/>
      <c r="AH132" s="827"/>
      <c r="AI132" s="827"/>
      <c r="AJ132" s="828"/>
      <c r="AK132" s="829">
        <v>3.9654780679999999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5</v>
      </c>
      <c r="AB133" s="806"/>
      <c r="AC133" s="806"/>
      <c r="AD133" s="806"/>
      <c r="AE133" s="807"/>
      <c r="AF133" s="805">
        <v>4.5</v>
      </c>
      <c r="AG133" s="806"/>
      <c r="AH133" s="806"/>
      <c r="AI133" s="806"/>
      <c r="AJ133" s="807"/>
      <c r="AK133" s="805">
        <v>4.0999999999999996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4ptVW9URY4GIu99LG8tD+8ZOgI+yYi+HifZ91EvphGidfZ89tCugOmlVHFZIg54kf6zdLqiO8ROFrsvDKiVcQ==" saltValue="KC53xtY/bqB0ffywpoMX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51Pjy2x5sMjcJdJAKAZ7CPKxIZCnurdCgqyjqlmScv2zqTJ/yOs/ALLioxFnsCGBECEbJJI6F33ULA0Tk/YhQ==" saltValue="QSss/tvC+vNVp4cSfF0A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GoM1C8M96c7lP8jG1/WWSWRehd1wZz2/+KqdlvygCLLem58pYuKJiP9syCqQHtBNdlPcyMVzzZMciLW6tLY/A==" saltValue="83JX/s1qLNl+SwQs+g5z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3572178</v>
      </c>
      <c r="AP9" s="314">
        <v>57873</v>
      </c>
      <c r="AQ9" s="315">
        <v>70597</v>
      </c>
      <c r="AR9" s="316">
        <v>-18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45320</v>
      </c>
      <c r="AP10" s="317">
        <v>734</v>
      </c>
      <c r="AQ10" s="318">
        <v>6273</v>
      </c>
      <c r="AR10" s="319">
        <v>-88.3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710071</v>
      </c>
      <c r="AP11" s="317">
        <v>11504</v>
      </c>
      <c r="AQ11" s="318">
        <v>1314</v>
      </c>
      <c r="AR11" s="319">
        <v>775.5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3</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208643</v>
      </c>
      <c r="AP13" s="317">
        <v>3380</v>
      </c>
      <c r="AQ13" s="318">
        <v>2424</v>
      </c>
      <c r="AR13" s="319">
        <v>39.4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87825</v>
      </c>
      <c r="AP14" s="317">
        <v>1423</v>
      </c>
      <c r="AQ14" s="318">
        <v>1774</v>
      </c>
      <c r="AR14" s="319">
        <v>-19.8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-110687</v>
      </c>
      <c r="AP15" s="317">
        <v>-1793</v>
      </c>
      <c r="AQ15" s="318">
        <v>-4858</v>
      </c>
      <c r="AR15" s="319">
        <v>-63.1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4513350</v>
      </c>
      <c r="AP16" s="317">
        <v>73121</v>
      </c>
      <c r="AQ16" s="318">
        <v>77526</v>
      </c>
      <c r="AR16" s="319">
        <v>-5.7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6.84</v>
      </c>
      <c r="AP21" s="331">
        <v>7.31</v>
      </c>
      <c r="AQ21" s="332">
        <v>-0.47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97</v>
      </c>
      <c r="AP22" s="336">
        <v>98.5</v>
      </c>
      <c r="AQ22" s="337">
        <v>-1.5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1387880</v>
      </c>
      <c r="AP32" s="345">
        <v>22485</v>
      </c>
      <c r="AQ32" s="346">
        <v>38968</v>
      </c>
      <c r="AR32" s="347">
        <v>-42.3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v>58</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880320</v>
      </c>
      <c r="AP35" s="345">
        <v>14262</v>
      </c>
      <c r="AQ35" s="346">
        <v>12321</v>
      </c>
      <c r="AR35" s="347">
        <v>15.8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16332</v>
      </c>
      <c r="AP36" s="345">
        <v>265</v>
      </c>
      <c r="AQ36" s="346">
        <v>1771</v>
      </c>
      <c r="AR36" s="347">
        <v>-85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512</v>
      </c>
      <c r="AP37" s="345" t="s">
        <v>512</v>
      </c>
      <c r="AQ37" s="346">
        <v>588</v>
      </c>
      <c r="AR37" s="347" t="s">
        <v>512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1</v>
      </c>
      <c r="AR38" s="337" t="s">
        <v>512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-260681</v>
      </c>
      <c r="AP39" s="345">
        <v>-4223</v>
      </c>
      <c r="AQ39" s="346">
        <v>-5205</v>
      </c>
      <c r="AR39" s="347">
        <v>-18.899999999999999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-1556107</v>
      </c>
      <c r="AP40" s="345">
        <v>-25211</v>
      </c>
      <c r="AQ40" s="346">
        <v>-35431</v>
      </c>
      <c r="AR40" s="347">
        <v>-28.8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467744</v>
      </c>
      <c r="AP41" s="345">
        <v>7578</v>
      </c>
      <c r="AQ41" s="346">
        <v>13072</v>
      </c>
      <c r="AR41" s="347">
        <v>-42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1588431</v>
      </c>
      <c r="AN51" s="367">
        <v>24935</v>
      </c>
      <c r="AO51" s="368">
        <v>21.1</v>
      </c>
      <c r="AP51" s="369">
        <v>57295</v>
      </c>
      <c r="AQ51" s="370">
        <v>5.7</v>
      </c>
      <c r="AR51" s="371">
        <v>15.4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748645</v>
      </c>
      <c r="AN52" s="375">
        <v>11752</v>
      </c>
      <c r="AO52" s="376">
        <v>-9.6999999999999993</v>
      </c>
      <c r="AP52" s="377">
        <v>32771</v>
      </c>
      <c r="AQ52" s="378">
        <v>10.4</v>
      </c>
      <c r="AR52" s="379">
        <v>-20.100000000000001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1110811</v>
      </c>
      <c r="AN53" s="367">
        <v>17567</v>
      </c>
      <c r="AO53" s="368">
        <v>-29.5</v>
      </c>
      <c r="AP53" s="369">
        <v>54110</v>
      </c>
      <c r="AQ53" s="370">
        <v>-5.6</v>
      </c>
      <c r="AR53" s="371">
        <v>-23.9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288848</v>
      </c>
      <c r="AN54" s="375">
        <v>4568</v>
      </c>
      <c r="AO54" s="376">
        <v>-61.1</v>
      </c>
      <c r="AP54" s="377">
        <v>30620</v>
      </c>
      <c r="AQ54" s="378">
        <v>-6.6</v>
      </c>
      <c r="AR54" s="379">
        <v>-54.5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1269819</v>
      </c>
      <c r="AN55" s="367">
        <v>20241</v>
      </c>
      <c r="AO55" s="368">
        <v>15.2</v>
      </c>
      <c r="AP55" s="369">
        <v>54684</v>
      </c>
      <c r="AQ55" s="370">
        <v>1.1000000000000001</v>
      </c>
      <c r="AR55" s="371">
        <v>14.1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253600</v>
      </c>
      <c r="AN56" s="375">
        <v>4042</v>
      </c>
      <c r="AO56" s="376">
        <v>-11.5</v>
      </c>
      <c r="AP56" s="377">
        <v>32829</v>
      </c>
      <c r="AQ56" s="378">
        <v>7.2</v>
      </c>
      <c r="AR56" s="379">
        <v>-18.7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1694526</v>
      </c>
      <c r="AN57" s="367">
        <v>27179</v>
      </c>
      <c r="AO57" s="368">
        <v>34.299999999999997</v>
      </c>
      <c r="AP57" s="369">
        <v>62383</v>
      </c>
      <c r="AQ57" s="370">
        <v>14.1</v>
      </c>
      <c r="AR57" s="371">
        <v>20.2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302611</v>
      </c>
      <c r="AN58" s="375">
        <v>4854</v>
      </c>
      <c r="AO58" s="376">
        <v>20.100000000000001</v>
      </c>
      <c r="AP58" s="377">
        <v>35325</v>
      </c>
      <c r="AQ58" s="378">
        <v>7.6</v>
      </c>
      <c r="AR58" s="379">
        <v>12.5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1440344</v>
      </c>
      <c r="AN59" s="367">
        <v>23335</v>
      </c>
      <c r="AO59" s="368">
        <v>-14.1</v>
      </c>
      <c r="AP59" s="369">
        <v>63812</v>
      </c>
      <c r="AQ59" s="370">
        <v>2.2999999999999998</v>
      </c>
      <c r="AR59" s="371">
        <v>-16.399999999999999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502277</v>
      </c>
      <c r="AN60" s="375">
        <v>8137</v>
      </c>
      <c r="AO60" s="376">
        <v>67.599999999999994</v>
      </c>
      <c r="AP60" s="377">
        <v>33848</v>
      </c>
      <c r="AQ60" s="378">
        <v>-4.2</v>
      </c>
      <c r="AR60" s="379">
        <v>71.8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1420786</v>
      </c>
      <c r="AN61" s="382">
        <v>22651</v>
      </c>
      <c r="AO61" s="383">
        <v>5.4</v>
      </c>
      <c r="AP61" s="384">
        <v>58457</v>
      </c>
      <c r="AQ61" s="385">
        <v>3.5</v>
      </c>
      <c r="AR61" s="371">
        <v>1.9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419196</v>
      </c>
      <c r="AN62" s="375">
        <v>6671</v>
      </c>
      <c r="AO62" s="376">
        <v>1.1000000000000001</v>
      </c>
      <c r="AP62" s="377">
        <v>33079</v>
      </c>
      <c r="AQ62" s="378">
        <v>2.9</v>
      </c>
      <c r="AR62" s="379">
        <v>-1.8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lDeiNHaJ6JVFZ40/i28rKDzpIaHSRtxONUK6deIUlb1SjdNTDvwCFtR2kWg7xULbE5gU8EqdyRIWs759+3pPfw==" saltValue="QtTP4/JTWju9wtMOwHVu4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H2ZskCB6J7b3h8qswjZkMzIdDVzhHHAA3MieicIXmalY3XV35oRZuFNqvqKuL414Rb5WQ2Nxt3+TgN0cemj3aA==" saltValue="8g25SUYummQCSjtPFjHF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2oGAZPSFu8HKG9ei9YRHa3FkPLeivPPDvI3JmxnBRIxeWUJL9mg2xfJ6n0ni9Z54znGRKvWo3/xHkDouPxemxg==" saltValue="wq9sGviU7cvw17RCKZlY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8" t="s">
        <v>3</v>
      </c>
      <c r="D47" s="1238"/>
      <c r="E47" s="1239"/>
      <c r="F47" s="11">
        <v>12.55</v>
      </c>
      <c r="G47" s="12">
        <v>7.4</v>
      </c>
      <c r="H47" s="12">
        <v>8.3000000000000007</v>
      </c>
      <c r="I47" s="12">
        <v>12.96</v>
      </c>
      <c r="J47" s="13">
        <v>18.28</v>
      </c>
    </row>
    <row r="48" spans="2:10" ht="57.75" customHeight="1">
      <c r="B48" s="14"/>
      <c r="C48" s="1240" t="s">
        <v>4</v>
      </c>
      <c r="D48" s="1240"/>
      <c r="E48" s="1241"/>
      <c r="F48" s="15">
        <v>6.77</v>
      </c>
      <c r="G48" s="16">
        <v>7.33</v>
      </c>
      <c r="H48" s="16">
        <v>7.8</v>
      </c>
      <c r="I48" s="16">
        <v>7.87</v>
      </c>
      <c r="J48" s="17">
        <v>8.2100000000000009</v>
      </c>
    </row>
    <row r="49" spans="2:10" ht="57.75" customHeight="1" thickBot="1">
      <c r="B49" s="18"/>
      <c r="C49" s="1242" t="s">
        <v>5</v>
      </c>
      <c r="D49" s="1242"/>
      <c r="E49" s="1243"/>
      <c r="F49" s="19" t="s">
        <v>558</v>
      </c>
      <c r="G49" s="20" t="s">
        <v>559</v>
      </c>
      <c r="H49" s="20">
        <v>1.42</v>
      </c>
      <c r="I49" s="20">
        <v>5.14</v>
      </c>
      <c r="J49" s="21">
        <v>6.25</v>
      </c>
    </row>
    <row r="50" spans="2:10" ht="13.5" customHeight="1"/>
  </sheetData>
  <sheetProtection algorithmName="SHA-512" hashValue="GinBiXsZ/UkxwJNGUi8AiODvz+clL34r0hExYfnhxeaONhZ087XT99fiPAyRKN0YrKVxI03hVE194Xvn6ILmUA==" saltValue="1bvPndha62loig5t5+Ld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2992 石原 寛司</cp:lastModifiedBy>
  <cp:lastPrinted>2022-03-07T01:23:21Z</cp:lastPrinted>
  <dcterms:created xsi:type="dcterms:W3CDTF">2022-02-02T05:28:14Z</dcterms:created>
  <dcterms:modified xsi:type="dcterms:W3CDTF">2022-11-15T06:07:50Z</dcterms:modified>
  <cp:category/>
</cp:coreProperties>
</file>