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2.財政G\財政状況資料集\R1決算\HP公開\"/>
    </mc:Choice>
  </mc:AlternateContent>
  <bookViews>
    <workbookView xWindow="0" yWindow="0" windowWidth="15360" windowHeight="7635" tabRatio="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U36" i="10"/>
  <c r="C36" i="10"/>
  <c r="CO35" i="10"/>
  <c r="BW35" i="10"/>
  <c r="BE35" i="10"/>
  <c r="AM35" i="10"/>
  <c r="AM36" i="10" s="1"/>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<sst xmlns="http://schemas.openxmlformats.org/spreadsheetml/2006/main" count="1143" uniqueCount="627">
  <si>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</si>
  <si>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</si>
  <si>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</si>
  <si>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</si>
  <si>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</si>
  <si>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</si>
  <si>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</si>
  <si>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</si>
  <si>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</si>
  <si>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</si>
  <si>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</si>
  <si>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</si>
  <si>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</si>
  <si>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</si>
  <si>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</si>
  <si>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</si>
  <si>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</si>
  <si>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</si>
  <si>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</si>
  <si>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</si>
  <si>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</si>
  <si>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</si>
  <si>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</si>
  <si>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</si>
  <si>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</si>
  <si>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</si>
  <si>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</si>
  <si>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</si>
  <si>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</si>
  <si>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</si>
  <si>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</si>
  <si>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</si>
  <si>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</si>
  <si>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</si>
  <si>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</si>
  <si>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</si>
  <si>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</si>
  <si>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</si>
  <si>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</si>
  <si>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</si>
  <si>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</si>
  <si>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</si>
  <si>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</si>
  <si>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</si>
  <si>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</si>
  <si>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</si>
  <si>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</si>
  <si>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</si>
  <si>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</si>
  <si>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</si>
  <si>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</si>
  <si>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</si>
  <si>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</si>
  <si>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</si>
  <si>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</si>
  <si>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</si>
  <si>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</si>
  <si>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</si>
  <si>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</si>
  <si>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</si>
  <si>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</si>
  <si>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</si>
  <si>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</si>
  <si>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</si>
  <si>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</si>
  <si>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</si>
  <si>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</si>
  <si>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</si>
  <si>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</si>
  <si>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</si>
  <si>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</si>
  <si>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</si>
  <si>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</si>
  <si>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</si>
  <si>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</si>
  <si>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</si>
  <si>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</si>
  <si>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</si>
  <si>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</si>
  <si>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</si>
  <si>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</si>
  <si>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</si>
  <si>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</si>
  <si>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</si>
  <si>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</si>
  <si>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</si>
  <si>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</si>
  <si>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</si>
  <si>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</si>
  <si>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</si>
  <si>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</si>
  <si>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</si>
  <si>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</si>
  <si>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</si>
  <si>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</si>
  <si>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</si>
  <si>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</si>
  <si>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</si>
  <si>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</si>
  <si>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</si>
  <si>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</si>
  <si>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</si>
  <si>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</si>
  <si>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</si>
  <si>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</si>
  <si>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</si>
  <si>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</si>
  <si>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</si>
  <si>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</si>
  <si>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</si>
  <si>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</si>
  <si>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</si>
  <si>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</si>
  <si>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</si>
  <si>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</si>
  <si>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</si>
  <si>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</si>
  <si>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</si>
  <si>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</si>
  <si>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</si>
  <si>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</si>
  <si>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</si>
  <si>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</si>
  <si>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</si>
  <si>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</si>
  <si>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</si>
  <si>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</si>
  <si>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</si>
  <si>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</si>
  <si>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</si>
  <si>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</si>
  <si>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</si>
  <si>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</si>
  <si>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</si>
  <si>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</si>
  <si>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</si>
  <si>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</si>
  <si>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</si>
  <si>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</si>
  <si>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</si>
  <si>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</si>
  <si>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</si>
  <si>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</si>
  <si>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</si>
  <si>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</si>
  <si>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</si>
  <si>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</si>
  <si>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</si>
  <si>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</si>
  <si>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</si>
  <si>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</si>
  <si>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</si>
  <si>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</si>
  <si>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</si>
  <si>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</si>
  <si>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</si>
  <si>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</si>
  <si>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</si>
  <si>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</si>
  <si>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</si>
  <si>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</si>
  <si>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</si>
  <si>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</si>
  <si>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</si>
  <si>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</si>
  <si>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</si>
  <si>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</si>
  <si>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</si>
  <si>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</si>
  <si>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</si>
  <si>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</si>
  <si>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</si>
  <si>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</si>
  <si>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</si>
  <si>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</si>
  <si>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</si>
  <si>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</si>
  <si>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</si>
  <si>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</si>
  <si>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</si>
  <si>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</si>
  <si>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</si>
  <si>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</si>
  <si>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</si>
  <si>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</si>
  <si>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</si>
  <si>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</si>
  <si>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</si>
  <si>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</si>
  <si>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</si>
  <si>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</si>
  <si>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</si>
  <si>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</si>
  <si>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</si>
  <si>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</si>
  <si>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</si>
  <si>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</si>
  <si>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</si>
  <si>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</si>
  <si>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</si>
  <si>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</si>
  <si>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</si>
  <si>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</si>
  <si>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</si>
  <si>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</si>
  <si>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</si>
  <si>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</si>
  <si>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</si>
  <si>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</si>
  <si>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</si>
  <si>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</si>
  <si>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</si>
  <si>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</si>
  <si>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</si>
  <si>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</si>
  <si>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</si>
  <si>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</si>
  <si>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</si>
  <si>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愛知県津島市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</si>
  <si>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</si>
  <si>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</si>
  <si>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</si>
  <si>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</si>
  <si>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</si>
  <si>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</si>
  <si>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</si>
  <si>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</si>
  <si>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</si>
  <si>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</si>
  <si>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</si>
  <si>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</si>
  <si>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</si>
  <si>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</si>
  <si>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</si>
  <si>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</si>
  <si>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</si>
  <si>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</si>
  <si>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</si>
  <si>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</si>
  <si>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</si>
  <si>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</si>
  <si>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</si>
  <si>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</si>
  <si>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</si>
  <si>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</si>
  <si>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</si>
  <si>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</si>
  <si>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</si>
  <si>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</si>
  <si>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</si>
  <si>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</si>
  <si>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</si>
  <si>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</si>
  <si>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</si>
  <si>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</si>
  <si>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</si>
  <si>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</si>
  <si>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</si>
  <si>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</si>
  <si>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</si>
  <si>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</si>
  <si>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</si>
  <si>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</si>
  <si>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</si>
  <si>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</si>
  <si>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</si>
  <si>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</si>
  <si>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</si>
  <si>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</si>
  <si>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</si>
  <si>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</si>
  <si>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</si>
  <si>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</si>
  <si>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</si>
  <si>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</si>
  <si>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</si>
  <si>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</si>
  <si>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</si>
  <si>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</si>
  <si>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</si>
  <si>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</si>
  <si>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</si>
  <si>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</si>
  <si>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</si>
  <si>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</si>
  <si>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</si>
  <si>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</si>
  <si>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</si>
  <si>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</si>
  <si>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</si>
  <si>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</si>
  <si>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</si>
  <si>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</si>
  <si>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</si>
  <si>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</si>
  <si>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</si>
  <si>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</si>
  <si>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</si>
  <si>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</si>
  <si>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</si>
  <si>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</si>
  <si>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</si>
  <si>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</si>
  <si>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</si>
  <si>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</si>
  <si>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</si>
  <si>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</si>
  <si>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</si>
  <si>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</si>
  <si>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</si>
  <si>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</si>
  <si>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</si>
  <si>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</si>
  <si>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</si>
  <si>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</si>
  <si>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</si>
  <si>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</si>
  <si>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</si>
  <si>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</si>
  <si>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</si>
  <si>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</si>
  <si>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</si>
  <si>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</si>
  <si>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</si>
  <si>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</si>
  <si>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</si>
  <si>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</si>
  <si>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</si>
  <si>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</si>
  <si>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</si>
  <si>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</si>
  <si>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</si>
  <si>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</si>
  <si>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</si>
  <si>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</si>
  <si>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</si>
  <si>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</si>
  <si>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</si>
  <si>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</si>
  <si>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</si>
  <si>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</si>
  <si>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</si>
  <si>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</si>
  <si>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</si>
  <si>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</si>
  <si>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</si>
  <si>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</si>
  <si>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</si>
  <si>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</si>
  <si>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</si>
  <si>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</si>
  <si>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</si>
  <si>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</si>
  <si>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</si>
  <si>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</si>
  <si>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</si>
  <si>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</si>
  <si>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</si>
  <si>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</si>
  <si>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</si>
  <si>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</si>
  <si>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</si>
  <si>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</si>
  <si>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</si>
  <si>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</si>
  <si>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</si>
  <si>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</si>
  <si>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</si>
  <si>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</si>
  <si>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</si>
  <si>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</si>
  <si>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愛知県津島市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</si>
  <si>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</si>
  <si>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</si>
  <si>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</si>
  <si>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</si>
  <si>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</si>
  <si>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</si>
  <si>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</si>
  <si>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</si>
  <si>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</si>
  <si>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</si>
  <si>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</si>
  <si>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</si>
  <si>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</si>
  <si>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</si>
  <si>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</si>
  <si>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</si>
  <si>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</si>
  <si>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</si>
  <si>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</si>
  <si>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</si>
  <si>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</si>
  <si>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</si>
  <si>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</si>
  <si>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</si>
  <si>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</si>
  <si>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</si>
  <si>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</si>
  <si>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</si>
  <si>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</si>
  <si>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</si>
  <si>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</si>
  <si>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</si>
  <si>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</si>
  <si>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</si>
  <si>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</si>
  <si>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</si>
  <si>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</si>
  <si>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</si>
  <si>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</si>
  <si>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</si>
  <si>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</si>
  <si>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法適用企業</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</si>
  <si>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</si>
  <si>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</si>
  <si>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</si>
  <si>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</si>
  <si>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</si>
  <si>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</si>
  <si>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</si>
  <si>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</si>
  <si>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</si>
  <si>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</si>
  <si>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</si>
  <si>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</si>
  <si>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</si>
  <si>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</si>
  <si>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</si>
  <si>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</si>
  <si>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</si>
  <si>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</si>
  <si>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</si>
  <si>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</si>
  <si>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</si>
  <si>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</si>
  <si>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</si>
  <si>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</si>
  <si>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</si>
  <si>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</si>
  <si>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</si>
  <si>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</si>
  <si>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</si>
  <si>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</si>
  <si>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</si>
  <si>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</si>
  <si>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</si>
  <si>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</si>
  <si>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</si>
  <si>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</si>
  <si>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</si>
  <si>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</si>
  <si>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</si>
  <si>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</si>
  <si>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</si>
  <si>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</si>
  <si>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</si>
  <si>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</si>
  <si>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</si>
  <si>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</si>
  <si>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</si>
  <si>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</si>
  <si>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</si>
  <si>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</si>
  <si>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</si>
  <si>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</si>
  <si>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</si>
  <si>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</si>
  <si>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</si>
  <si>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</si>
  <si>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</si>
  <si>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</si>
  <si>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</si>
  <si>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</si>
  <si>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</si>
  <si>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</si>
  <si>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</si>
  <si>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</si>
  <si>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</si>
  <si>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</si>
  <si>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</si>
  <si>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</si>
  <si>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</si>
  <si>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</si>
  <si>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</si>
  <si>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</si>
  <si>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</si>
  <si>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</si>
  <si>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</si>
  <si>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</si>
  <si>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</si>
  <si>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</si>
  <si>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</si>
  <si>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</si>
  <si>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</si>
  <si>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</si>
  <si>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</si>
  <si>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</si>
  <si>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</si>
  <si>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</si>
  <si>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</si>
  <si>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</si>
  <si>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</si>
  <si>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</si>
  <si>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</si>
  <si>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</si>
  <si>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</si>
  <si>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</si>
  <si>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</si>
  <si>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</si>
  <si>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</si>
  <si>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</si>
  <si>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</si>
  <si>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</si>
  <si>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</si>
  <si>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</si>
  <si>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</si>
  <si>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</si>
  <si>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</si>
  <si>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</si>
  <si>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</si>
  <si>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</si>
  <si>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</si>
  <si>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</si>
  <si>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</si>
  <si>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</si>
  <si>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</si>
  <si>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</si>
  <si>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</si>
  <si>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</si>
  <si>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</si>
  <si>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</si>
  <si>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</si>
  <si>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</si>
  <si>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</si>
  <si>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</si>
  <si>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</si>
  <si>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</si>
  <si>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</si>
  <si>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</si>
  <si>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</si>
  <si>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</si>
  <si>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</si>
  <si>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</si>
  <si>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</si>
  <si>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</si>
  <si>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</si>
  <si>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</si>
  <si>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</si>
  <si>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</si>
  <si>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</si>
  <si>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</si>
  <si>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</si>
  <si>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</si>
  <si>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</si>
  <si>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</si>
  <si>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</si>
  <si>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</si>
  <si>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</si>
  <si>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</si>
  <si>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</si>
  <si>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</si>
  <si>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</si>
  <si>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</si>
  <si>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</si>
  <si>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</si>
  <si>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</si>
  <si>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</si>
  <si>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4.78</t>
  </si>
  <si>
    <t>▲ 4.84</t>
  </si>
  <si>
    <t>上水道事業会計</t>
  </si>
  <si>
    <t>一般会計</t>
  </si>
  <si>
    <t>下水道事業会計</t>
  </si>
  <si>
    <t>介護保険特別会計</t>
  </si>
  <si>
    <t>津島市民病院事業会計</t>
  </si>
  <si>
    <t>▲ 7.79</t>
  </si>
  <si>
    <t>▲ 5.48</t>
  </si>
  <si>
    <t>▲ 2.82</t>
  </si>
  <si>
    <t>国民健康保険特別会計</t>
  </si>
  <si>
    <t>住宅新築資金等貸付事業特別会計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</si>
  <si>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</si>
  <si>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</si>
  <si>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</si>
  <si>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</si>
  <si>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</si>
  <si>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</si>
  <si>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</si>
  <si>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</si>
  <si>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</si>
  <si>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下水道事業会計</t>
    <phoneticPr fontId="5"/>
  </si>
  <si>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</si>
  <si>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</si>
  <si>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</si>
  <si>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</si>
  <si>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名古屋西流通センター（株）</t>
    <rPh sb="0" eb="3">
      <t>ナゴヤ</t>
    </rPh>
    <rPh sb="3" eb="4">
      <t>ニシ</t>
    </rPh>
    <rPh sb="4" eb="6">
      <t>リュウツウ</t>
    </rPh>
    <rPh sb="11" eb="12">
      <t>カブ</t>
    </rPh>
    <phoneticPr fontId="2"/>
  </si>
  <si>
    <t>-</t>
    <phoneticPr fontId="2"/>
  </si>
  <si>
    <t>-</t>
    <phoneticPr fontId="2"/>
  </si>
  <si>
    <t>-</t>
    <phoneticPr fontId="2"/>
  </si>
  <si>
    <t>ふるさとつしま応援基金</t>
    <rPh sb="7" eb="9">
      <t>オウエン</t>
    </rPh>
    <rPh sb="9" eb="11">
      <t>キキン</t>
    </rPh>
    <phoneticPr fontId="5"/>
  </si>
  <si>
    <t>美術館建設金</t>
    <rPh sb="0" eb="3">
      <t>ビジュツカン</t>
    </rPh>
    <rPh sb="3" eb="5">
      <t>ケンセツ</t>
    </rPh>
    <rPh sb="5" eb="6">
      <t>キン</t>
    </rPh>
    <phoneticPr fontId="5"/>
  </si>
  <si>
    <t>女性会館建設基金</t>
    <rPh sb="0" eb="2">
      <t>ジョセイ</t>
    </rPh>
    <rPh sb="2" eb="4">
      <t>カイカン</t>
    </rPh>
    <rPh sb="4" eb="6">
      <t>ケンセツ</t>
    </rPh>
    <rPh sb="6" eb="8">
      <t>キキン</t>
    </rPh>
    <phoneticPr fontId="5"/>
  </si>
  <si>
    <t>国際交流基金</t>
    <rPh sb="0" eb="2">
      <t>コクサイ</t>
    </rPh>
    <rPh sb="2" eb="4">
      <t>コウリュウ</t>
    </rPh>
    <rPh sb="4" eb="6">
      <t>キキン</t>
    </rPh>
    <phoneticPr fontId="5"/>
  </si>
  <si>
    <t>福祉基金</t>
    <rPh sb="0" eb="2">
      <t>フクシ</t>
    </rPh>
    <rPh sb="2" eb="4">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</si>
  <si>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</si>
  <si>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</si>
  <si>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</si>
  <si>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</si>
  <si>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</si>
  <si>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</si>
  <si>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</si>
  <si>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</si>
  <si>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</si>
  <si>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</si>
  <si>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</si>
  <si>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</si>
  <si>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</si>
  <si>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</si>
  <si>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</si>
  <si>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</si>
  <si>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</si>
  <si>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</si>
  <si>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</si>
  <si>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</si>
  <si>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</si>
  <si>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</si>
  <si>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類似団体と比較して、将来負担比率・有形固定資産減価償却率、共に上回っている。将来負担比率については、投資的事業をなるべく抑えていることと、その他の地方債の新規発行を抑制してきたことによって前年度と比較して3.6%減少している。ただし充当可能財源となる基金残高が類似団体と比較して低いことから類似団体より2.2%高い結果となった。近年大規模な投資的事業を行っていないことによって有形固定資産減価償却率は増加している。今後は学校施設や公園施設等大規模改修が行われるため、数値が増加することが見込まれる。数値の増加を抑制するため、公共施設等総合管理計画に基づき施設の適正な管理に努めていく。</t>
    <rPh sb="219" eb="220">
      <t>トウ</t>
    </rPh>
    <rPh sb="252" eb="254">
      <t>ゾウカ</t>
    </rPh>
    <phoneticPr fontId="5"/>
  </si>
  <si>
    <t>将来負担比率は類似団体と比較してやや高いが、実質公債費比率は前年度と比較して0.5%低くなり、類似団体と比較しても引き続き低くなっている。今後は学校施設や公園施設等大規模改修に伴い、実質公債費比率は増加すると思われるため、公共施設整備の優先順位付けを行って抑えるべき投資的事業は抑える等、公債費の適正化に取り組んでいく。</t>
    <rPh sb="104" eb="105">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</si>
</sst>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FBE0-4BB0-B89A-6305DE0A52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20595</c:v>
                </c:pt>
                <c:pt idx="1">
                  <c:v>24935</c:v>
                </c:pt>
                <c:pt idx="2">
                  <c:v>17567</c:v>
                </c:pt>
                <c:pt idx="3">
                  <c:v>20241</c:v>
                </c:pt>
                <c:pt idx="4">
                  <c:v>27179</c:v>
                </c:pt>
              </c:numCache>
            </c:numRef>
          </c:val>
          <c:smooth val="0"/>
          <c:extLst xmlns:c16r2="http://schemas.microsoft.com/office/drawing/2015/06/chart">
            <c:ext xmlns:c16="http://schemas.microsoft.com/office/drawing/2014/chart" uri="{C3380CC4-5D6E-409C-BE32-E72D297353CC}">
              <c16:uniqueId val="{00000001-FBE0-4BB0-B89A-6305DE0A52AB}"/>
            </c:ext>
          </c:extLst>
        </c:ser>
        <c:dLbls>
          <c:showLegendKey val="0"/>
          <c:showVal val="0"/>
          <c:showCatName val="0"/>
          <c:showSerName val="0"/>
          <c:showPercent val="0"/>
          <c:showBubbleSize val="0"/>
        </c:dLbls>
        <c:marker val="1"/>
        <c:smooth val="0"/>
        <c:axId val="519057288"/>
        <c:axId val="519056896"/>
      </c:lineChart>
      <c:catAx>
        <c:axId val="519057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056896"/>
        <c:crosses val="autoZero"/>
        <c:auto val="1"/>
        <c:lblAlgn val="ctr"/>
        <c:lblOffset val="100"/>
        <c:tickLblSkip val="1"/>
        <c:tickMarkSkip val="1"/>
        <c:noMultiLvlLbl val="0"/>
      </c:catAx>
      <c:valAx>
        <c:axId val="5190568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057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11.05</c:v>
                </c:pt>
                <c:pt idx="1">
                  <c:v>6.77</c:v>
                </c:pt>
                <c:pt idx="2">
                  <c:v>7.33</c:v>
                </c:pt>
                <c:pt idx="3">
                  <c:v>7.8</c:v>
                </c:pt>
                <c:pt idx="4">
                  <c:v>7.87</c:v>
                </c:pt>
              </c:numCache>
            </c:numRef>
          </c:val>
          <c:extLst xmlns:c16r2="http://schemas.microsoft.com/office/drawing/2015/06/chart">
            <c:ext xmlns:c16="http://schemas.microsoft.com/office/drawing/2014/chart" uri="{C3380CC4-5D6E-409C-BE32-E72D297353CC}">
              <c16:uniqueId val="{00000000-7067-4658-928B-9B1BBDA776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12.5</c:v>
                </c:pt>
                <c:pt idx="1">
                  <c:v>12.55</c:v>
                </c:pt>
                <c:pt idx="2">
                  <c:v>7.4</c:v>
                </c:pt>
                <c:pt idx="3">
                  <c:v>8.3000000000000007</c:v>
                </c:pt>
                <c:pt idx="4">
                  <c:v>12.96</c:v>
                </c:pt>
              </c:numCache>
            </c:numRef>
          </c:val>
          <c:extLst xmlns:c16r2="http://schemas.microsoft.com/office/drawing/2015/06/chart">
            <c:ext xmlns:c16="http://schemas.microsoft.com/office/drawing/2014/chart" uri="{C3380CC4-5D6E-409C-BE32-E72D297353CC}">
              <c16:uniqueId val="{00000001-7067-4658-928B-9B1BBDA77625}"/>
            </c:ext>
          </c:extLst>
        </c:ser>
        <c:dLbls>
          <c:showLegendKey val="0"/>
          <c:showVal val="0"/>
          <c:showCatName val="0"/>
          <c:showSerName val="0"/>
          <c:showPercent val="0"/>
          <c:showBubbleSize val="0"/>
        </c:dLbls>
        <c:gapWidth val="250"/>
        <c:overlap val="100"/>
        <c:axId val="519058072"/>
        <c:axId val="51905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4.34</c:v>
                </c:pt>
                <c:pt idx="1">
                  <c:v>-4.78</c:v>
                </c:pt>
                <c:pt idx="2">
                  <c:v>-4.84</c:v>
                </c:pt>
                <c:pt idx="3">
                  <c:v>1.42</c:v>
                </c:pt>
                <c:pt idx="4">
                  <c:v>5.14</c:v>
                </c:pt>
              </c:numCache>
            </c:numRef>
          </c:val>
          <c:smooth val="0"/>
          <c:extLst xmlns:c16r2="http://schemas.microsoft.com/office/drawing/2015/06/chart">
            <c:ext xmlns:c16="http://schemas.microsoft.com/office/drawing/2014/chart" uri="{C3380CC4-5D6E-409C-BE32-E72D297353CC}">
              <c16:uniqueId val="{00000002-7067-4658-928B-9B1BBDA77625}"/>
            </c:ext>
          </c:extLst>
        </c:ser>
        <c:dLbls>
          <c:showLegendKey val="0"/>
          <c:showVal val="0"/>
          <c:showCatName val="0"/>
          <c:showSerName val="0"/>
          <c:showPercent val="0"/>
          <c:showBubbleSize val="0"/>
        </c:dLbls>
        <c:marker val="1"/>
        <c:smooth val="0"/>
        <c:axId val="519058072"/>
        <c:axId val="519054544"/>
      </c:lineChart>
      <c:catAx>
        <c:axId val="51905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054544"/>
        <c:crosses val="autoZero"/>
        <c:auto val="1"/>
        <c:lblAlgn val="ctr"/>
        <c:lblOffset val="100"/>
        <c:tickLblSkip val="1"/>
        <c:tickMarkSkip val="1"/>
        <c:noMultiLvlLbl val="0"/>
      </c:catAx>
      <c:valAx>
        <c:axId val="51905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05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AFF-469B-B02E-6CC3CE9C1C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FF-469B-B02E-6CC3CE9C1C1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0.05</c:v>
                </c:pt>
                <c:pt idx="4">
                  <c:v>#N/A</c:v>
                </c:pt>
                <c:pt idx="5">
                  <c:v>0.03</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DAFF-469B-B02E-6CC3CE9C1C15}"/>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0.09</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DAFF-469B-B02E-6CC3CE9C1C1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1.97</c:v>
                </c:pt>
                <c:pt idx="2">
                  <c:v>#N/A</c:v>
                </c:pt>
                <c:pt idx="3">
                  <c:v>4.16</c:v>
                </c:pt>
                <c:pt idx="4">
                  <c:v>#N/A</c:v>
                </c:pt>
                <c:pt idx="5">
                  <c:v>3.63</c:v>
                </c:pt>
                <c:pt idx="6">
                  <c:v>#N/A</c:v>
                </c:pt>
                <c:pt idx="7">
                  <c:v>1.61</c:v>
                </c:pt>
                <c:pt idx="8">
                  <c:v>#N/A</c:v>
                </c:pt>
                <c:pt idx="9">
                  <c:v>0.99</c:v>
                </c:pt>
              </c:numCache>
            </c:numRef>
          </c:val>
          <c:extLst xmlns:c16r2="http://schemas.microsoft.com/office/drawing/2015/06/chart">
            <c:ext xmlns:c16="http://schemas.microsoft.com/office/drawing/2014/chart" uri="{C3380CC4-5D6E-409C-BE32-E72D297353CC}">
              <c16:uniqueId val="{00000004-DAFF-469B-B02E-6CC3CE9C1C15}"/>
            </c:ext>
          </c:extLst>
        </c:ser>
        <c:ser>
          <c:idx val="5"/>
          <c:order val="5"/>
          <c:tx>
            <c:strRef>
              <c:f>データシート!$A$32</c:f>
              <c:strCache>
                <c:ptCount val="1"/>
                <c:pt idx="0">
                  <c:v>津島市民病院事業会計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7.79</c:v>
                </c:pt>
                <c:pt idx="1">
                  <c:v>#N/A</c:v>
                </c:pt>
                <c:pt idx="2">
                  <c:v>5.48</c:v>
                </c:pt>
                <c:pt idx="3">
                  <c:v>#N/A</c:v>
                </c:pt>
                <c:pt idx="4">
                  <c:v>2.82</c:v>
                </c:pt>
                <c:pt idx="5">
                  <c:v>#N/A</c:v>
                </c:pt>
                <c:pt idx="6">
                  <c:v>#N/A</c:v>
                </c:pt>
                <c:pt idx="7">
                  <c:v>0.48</c:v>
                </c:pt>
                <c:pt idx="8">
                  <c:v>#N/A</c:v>
                </c:pt>
                <c:pt idx="9">
                  <c:v>1.1100000000000001</c:v>
                </c:pt>
              </c:numCache>
            </c:numRef>
          </c:val>
          <c:extLst xmlns:c16r2="http://schemas.microsoft.com/office/drawing/2015/06/chart">
            <c:ext xmlns:c16="http://schemas.microsoft.com/office/drawing/2014/chart" uri="{C3380CC4-5D6E-409C-BE32-E72D297353CC}">
              <c16:uniqueId val="{00000005-DAFF-469B-B02E-6CC3CE9C1C1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2.17</c:v>
                </c:pt>
                <c:pt idx="4">
                  <c:v>#N/A</c:v>
                </c:pt>
                <c:pt idx="5">
                  <c:v>2.06</c:v>
                </c:pt>
                <c:pt idx="6">
                  <c:v>#N/A</c:v>
                </c:pt>
                <c:pt idx="7">
                  <c:v>1.66</c:v>
                </c:pt>
                <c:pt idx="8">
                  <c:v>#N/A</c:v>
                </c:pt>
                <c:pt idx="9">
                  <c:v>1.47</c:v>
                </c:pt>
              </c:numCache>
            </c:numRef>
          </c:val>
          <c:extLst xmlns:c16r2="http://schemas.microsoft.com/office/drawing/2015/06/chart">
            <c:ext xmlns:c16="http://schemas.microsoft.com/office/drawing/2014/chart" uri="{C3380CC4-5D6E-409C-BE32-E72D297353CC}">
              <c16:uniqueId val="{00000006-DAFF-469B-B02E-6CC3CE9C1C1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1.02</c:v>
                </c:pt>
                <c:pt idx="2">
                  <c:v>#N/A</c:v>
                </c:pt>
                <c:pt idx="3">
                  <c:v>0.83</c:v>
                </c:pt>
                <c:pt idx="4">
                  <c:v>#N/A</c:v>
                </c:pt>
                <c:pt idx="5">
                  <c:v>1.83</c:v>
                </c:pt>
                <c:pt idx="6">
                  <c:v>#N/A</c:v>
                </c:pt>
                <c:pt idx="7">
                  <c:v>2.4900000000000002</c:v>
                </c:pt>
                <c:pt idx="8">
                  <c:v>#N/A</c:v>
                </c:pt>
                <c:pt idx="9">
                  <c:v>3.02</c:v>
                </c:pt>
              </c:numCache>
            </c:numRef>
          </c:val>
          <c:extLst xmlns:c16r2="http://schemas.microsoft.com/office/drawing/2015/06/chart">
            <c:ext xmlns:c16="http://schemas.microsoft.com/office/drawing/2014/chart" uri="{C3380CC4-5D6E-409C-BE32-E72D297353CC}">
              <c16:uniqueId val="{00000007-DAFF-469B-B02E-6CC3CE9C1C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10.96</c:v>
                </c:pt>
                <c:pt idx="2">
                  <c:v>#N/A</c:v>
                </c:pt>
                <c:pt idx="3">
                  <c:v>6.67</c:v>
                </c:pt>
                <c:pt idx="4">
                  <c:v>#N/A</c:v>
                </c:pt>
                <c:pt idx="5">
                  <c:v>7.22</c:v>
                </c:pt>
                <c:pt idx="6">
                  <c:v>#N/A</c:v>
                </c:pt>
                <c:pt idx="7">
                  <c:v>7.68</c:v>
                </c:pt>
                <c:pt idx="8">
                  <c:v>#N/A</c:v>
                </c:pt>
                <c:pt idx="9">
                  <c:v>7.76</c:v>
                </c:pt>
              </c:numCache>
            </c:numRef>
          </c:val>
          <c:extLst xmlns:c16r2="http://schemas.microsoft.com/office/drawing/2015/06/chart">
            <c:ext xmlns:c16="http://schemas.microsoft.com/office/drawing/2014/chart" uri="{C3380CC4-5D6E-409C-BE32-E72D297353CC}">
              <c16:uniqueId val="{00000008-DAFF-469B-B02E-6CC3CE9C1C15}"/>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8.01</c:v>
                </c:pt>
                <c:pt idx="2">
                  <c:v>#N/A</c:v>
                </c:pt>
                <c:pt idx="3">
                  <c:v>10.47</c:v>
                </c:pt>
                <c:pt idx="4">
                  <c:v>#N/A</c:v>
                </c:pt>
                <c:pt idx="5">
                  <c:v>9.67</c:v>
                </c:pt>
                <c:pt idx="6">
                  <c:v>#N/A</c:v>
                </c:pt>
                <c:pt idx="7">
                  <c:v>10.18</c:v>
                </c:pt>
                <c:pt idx="8">
                  <c:v>#N/A</c:v>
                </c:pt>
                <c:pt idx="9">
                  <c:v>9.31</c:v>
                </c:pt>
              </c:numCache>
            </c:numRef>
          </c:val>
          <c:extLst xmlns:c16r2="http://schemas.microsoft.com/office/drawing/2015/06/chart">
            <c:ext xmlns:c16="http://schemas.microsoft.com/office/drawing/2014/chart" uri="{C3380CC4-5D6E-409C-BE32-E72D297353CC}">
              <c16:uniqueId val="{00000009-DAFF-469B-B02E-6CC3CE9C1C15}"/>
            </c:ext>
          </c:extLst>
        </c:ser>
        <c:dLbls>
          <c:showLegendKey val="0"/>
          <c:showVal val="0"/>
          <c:showCatName val="0"/>
          <c:showSerName val="0"/>
          <c:showPercent val="0"/>
          <c:showBubbleSize val="0"/>
        </c:dLbls>
        <c:gapWidth val="150"/>
        <c:overlap val="100"/>
        <c:axId val="519055328"/>
        <c:axId val="526752832"/>
      </c:barChart>
      <c:catAx>
        <c:axId val="5190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752832"/>
        <c:crosses val="autoZero"/>
        <c:auto val="1"/>
        <c:lblAlgn val="ctr"/>
        <c:lblOffset val="100"/>
        <c:tickLblSkip val="1"/>
        <c:tickMarkSkip val="1"/>
        <c:noMultiLvlLbl val="0"/>
      </c:catAx>
      <c:valAx>
        <c:axId val="52675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05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1919</c:v>
                </c:pt>
                <c:pt idx="5">
                  <c:v>1931</c:v>
                </c:pt>
                <c:pt idx="8">
                  <c:v>1870</c:v>
                </c:pt>
                <c:pt idx="11">
                  <c:v>1878</c:v>
                </c:pt>
                <c:pt idx="14">
                  <c:v>1819</c:v>
                </c:pt>
              </c:numCache>
            </c:numRef>
          </c:val>
          <c:extLst xmlns:c16r2="http://schemas.microsoft.com/office/drawing/2015/06/chart">
            <c:ext xmlns:c16="http://schemas.microsoft.com/office/drawing/2014/chart" uri="{C3380CC4-5D6E-409C-BE32-E72D297353CC}">
              <c16:uniqueId val="{00000000-FF94-4090-92CD-8793475BF7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F94-4090-92CD-8793475BF7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F94-4090-92CD-8793475BF7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37</c:v>
                </c:pt>
                <c:pt idx="6">
                  <c:v>0</c:v>
                </c:pt>
                <c:pt idx="9">
                  <c:v>0</c:v>
                </c:pt>
                <c:pt idx="12">
                  <c:v>9</c:v>
                </c:pt>
              </c:numCache>
            </c:numRef>
          </c:val>
          <c:extLst xmlns:c16r2="http://schemas.microsoft.com/office/drawing/2015/06/chart">
            <c:ext xmlns:c16="http://schemas.microsoft.com/office/drawing/2014/chart" uri="{C3380CC4-5D6E-409C-BE32-E72D297353CC}">
              <c16:uniqueId val="{00000003-FF94-4090-92CD-8793475BF7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772</c:v>
                </c:pt>
                <c:pt idx="3">
                  <c:v>814</c:v>
                </c:pt>
                <c:pt idx="6">
                  <c:v>853</c:v>
                </c:pt>
                <c:pt idx="9">
                  <c:v>851</c:v>
                </c:pt>
                <c:pt idx="12">
                  <c:v>816</c:v>
                </c:pt>
              </c:numCache>
            </c:numRef>
          </c:val>
          <c:extLst xmlns:c16r2="http://schemas.microsoft.com/office/drawing/2015/06/chart">
            <c:ext xmlns:c16="http://schemas.microsoft.com/office/drawing/2014/chart" uri="{C3380CC4-5D6E-409C-BE32-E72D297353CC}">
              <c16:uniqueId val="{00000004-FF94-4090-92CD-8793475BF7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F94-4090-92CD-8793475BF7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F94-4090-92CD-8793475BF7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1538</c:v>
                </c:pt>
                <c:pt idx="3">
                  <c:v>1680</c:v>
                </c:pt>
                <c:pt idx="6">
                  <c:v>1616</c:v>
                </c:pt>
                <c:pt idx="9">
                  <c:v>1494</c:v>
                </c:pt>
                <c:pt idx="12">
                  <c:v>1464</c:v>
                </c:pt>
              </c:numCache>
            </c:numRef>
          </c:val>
          <c:extLst xmlns:c16r2="http://schemas.microsoft.com/office/drawing/2015/06/chart">
            <c:ext xmlns:c16="http://schemas.microsoft.com/office/drawing/2014/chart" uri="{C3380CC4-5D6E-409C-BE32-E72D297353CC}">
              <c16:uniqueId val="{00000007-FF94-4090-92CD-8793475BF72F}"/>
            </c:ext>
          </c:extLst>
        </c:ser>
        <c:dLbls>
          <c:showLegendKey val="0"/>
          <c:showVal val="0"/>
          <c:showCatName val="0"/>
          <c:showSerName val="0"/>
          <c:showPercent val="0"/>
          <c:showBubbleSize val="0"/>
        </c:dLbls>
        <c:gapWidth val="100"/>
        <c:overlap val="100"/>
        <c:axId val="526756360"/>
        <c:axId val="52675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497</c:v>
                </c:pt>
                <c:pt idx="2">
                  <c:v>#N/A</c:v>
                </c:pt>
                <c:pt idx="3">
                  <c:v>#N/A</c:v>
                </c:pt>
                <c:pt idx="4">
                  <c:v>600</c:v>
                </c:pt>
                <c:pt idx="5">
                  <c:v>#N/A</c:v>
                </c:pt>
                <c:pt idx="6">
                  <c:v>#N/A</c:v>
                </c:pt>
                <c:pt idx="7">
                  <c:v>599</c:v>
                </c:pt>
                <c:pt idx="8">
                  <c:v>#N/A</c:v>
                </c:pt>
                <c:pt idx="9">
                  <c:v>#N/A</c:v>
                </c:pt>
                <c:pt idx="10">
                  <c:v>467</c:v>
                </c:pt>
                <c:pt idx="11">
                  <c:v>#N/A</c:v>
                </c:pt>
                <c:pt idx="12">
                  <c:v>#N/A</c:v>
                </c:pt>
                <c:pt idx="13">
                  <c:v>470</c:v>
                </c:pt>
                <c:pt idx="14">
                  <c:v>#N/A</c:v>
                </c:pt>
              </c:numCache>
            </c:numRef>
          </c:val>
          <c:smooth val="0"/>
          <c:extLst xmlns:c16r2="http://schemas.microsoft.com/office/drawing/2015/06/chart">
            <c:ext xmlns:c16="http://schemas.microsoft.com/office/drawing/2014/chart" uri="{C3380CC4-5D6E-409C-BE32-E72D297353CC}">
              <c16:uniqueId val="{00000008-FF94-4090-92CD-8793475BF72F}"/>
            </c:ext>
          </c:extLst>
        </c:ser>
        <c:dLbls>
          <c:showLegendKey val="0"/>
          <c:showVal val="0"/>
          <c:showCatName val="0"/>
          <c:showSerName val="0"/>
          <c:showPercent val="0"/>
          <c:showBubbleSize val="0"/>
        </c:dLbls>
        <c:marker val="1"/>
        <c:smooth val="0"/>
        <c:axId val="526756360"/>
        <c:axId val="526755184"/>
      </c:lineChart>
      <c:catAx>
        <c:axId val="52675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755184"/>
        <c:crosses val="autoZero"/>
        <c:auto val="1"/>
        <c:lblAlgn val="ctr"/>
        <c:lblOffset val="100"/>
        <c:tickLblSkip val="1"/>
        <c:tickMarkSkip val="1"/>
        <c:noMultiLvlLbl val="0"/>
      </c:catAx>
      <c:valAx>
        <c:axId val="52675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75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19913</c:v>
                </c:pt>
                <c:pt idx="5">
                  <c:v>19871</c:v>
                </c:pt>
                <c:pt idx="8">
                  <c:v>19706</c:v>
                </c:pt>
                <c:pt idx="11">
                  <c:v>19819</c:v>
                </c:pt>
                <c:pt idx="14">
                  <c:v>19616</c:v>
                </c:pt>
              </c:numCache>
            </c:numRef>
          </c:val>
          <c:extLst xmlns:c16r2="http://schemas.microsoft.com/office/drawing/2015/06/chart">
            <c:ext xmlns:c16="http://schemas.microsoft.com/office/drawing/2014/chart" uri="{C3380CC4-5D6E-409C-BE32-E72D297353CC}">
              <c16:uniqueId val="{00000000-724C-4377-89A1-6BBF768165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5351</c:v>
                </c:pt>
                <c:pt idx="5">
                  <c:v>5936</c:v>
                </c:pt>
                <c:pt idx="8">
                  <c:v>3964</c:v>
                </c:pt>
                <c:pt idx="11">
                  <c:v>4810</c:v>
                </c:pt>
                <c:pt idx="14">
                  <c:v>5298</c:v>
                </c:pt>
              </c:numCache>
            </c:numRef>
          </c:val>
          <c:extLst xmlns:c16r2="http://schemas.microsoft.com/office/drawing/2015/06/chart">
            <c:ext xmlns:c16="http://schemas.microsoft.com/office/drawing/2014/chart" uri="{C3380CC4-5D6E-409C-BE32-E72D297353CC}">
              <c16:uniqueId val="{00000001-724C-4377-89A1-6BBF768165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1965</c:v>
                </c:pt>
                <c:pt idx="5">
                  <c:v>2001</c:v>
                </c:pt>
                <c:pt idx="8">
                  <c:v>1449</c:v>
                </c:pt>
                <c:pt idx="11">
                  <c:v>1766</c:v>
                </c:pt>
                <c:pt idx="14">
                  <c:v>2571</c:v>
                </c:pt>
              </c:numCache>
            </c:numRef>
          </c:val>
          <c:extLst xmlns:c16r2="http://schemas.microsoft.com/office/drawing/2015/06/chart">
            <c:ext xmlns:c16="http://schemas.microsoft.com/office/drawing/2014/chart" uri="{C3380CC4-5D6E-409C-BE32-E72D297353CC}">
              <c16:uniqueId val="{00000002-724C-4377-89A1-6BBF768165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4C-4377-89A1-6BBF768165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4C-4377-89A1-6BBF768165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4C-4377-89A1-6BBF768165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2881</c:v>
                </c:pt>
                <c:pt idx="3">
                  <c:v>2728</c:v>
                </c:pt>
                <c:pt idx="6">
                  <c:v>2726</c:v>
                </c:pt>
                <c:pt idx="9">
                  <c:v>2725</c:v>
                </c:pt>
                <c:pt idx="12">
                  <c:v>2831</c:v>
                </c:pt>
              </c:numCache>
            </c:numRef>
          </c:val>
          <c:extLst xmlns:c16r2="http://schemas.microsoft.com/office/drawing/2015/06/chart">
            <c:ext xmlns:c16="http://schemas.microsoft.com/office/drawing/2014/chart" uri="{C3380CC4-5D6E-409C-BE32-E72D297353CC}">
              <c16:uniqueId val="{00000006-724C-4377-89A1-6BBF768165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c:v>
                </c:pt>
                <c:pt idx="3">
                  <c:v>0</c:v>
                </c:pt>
                <c:pt idx="6">
                  <c:v>0</c:v>
                </c:pt>
                <c:pt idx="9">
                  <c:v>116</c:v>
                </c:pt>
                <c:pt idx="12">
                  <c:v>218</c:v>
                </c:pt>
              </c:numCache>
            </c:numRef>
          </c:val>
          <c:extLst xmlns:c16r2="http://schemas.microsoft.com/office/drawing/2015/06/chart">
            <c:ext xmlns:c16="http://schemas.microsoft.com/office/drawing/2014/chart" uri="{C3380CC4-5D6E-409C-BE32-E72D297353CC}">
              <c16:uniqueId val="{00000007-724C-4377-89A1-6BBF768165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12345</c:v>
                </c:pt>
                <c:pt idx="3">
                  <c:v>12448</c:v>
                </c:pt>
                <c:pt idx="6">
                  <c:v>9741</c:v>
                </c:pt>
                <c:pt idx="9">
                  <c:v>10775</c:v>
                </c:pt>
                <c:pt idx="12">
                  <c:v>10964</c:v>
                </c:pt>
              </c:numCache>
            </c:numRef>
          </c:val>
          <c:extLst xmlns:c16r2="http://schemas.microsoft.com/office/drawing/2015/06/chart">
            <c:ext xmlns:c16="http://schemas.microsoft.com/office/drawing/2014/chart" uri="{C3380CC4-5D6E-409C-BE32-E72D297353CC}">
              <c16:uniqueId val="{00000008-724C-4377-89A1-6BBF768165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24C-4377-89A1-6BBF768165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16591</c:v>
                </c:pt>
                <c:pt idx="3">
                  <c:v>16413</c:v>
                </c:pt>
                <c:pt idx="6">
                  <c:v>16213</c:v>
                </c:pt>
                <c:pt idx="9">
                  <c:v>16240</c:v>
                </c:pt>
                <c:pt idx="12">
                  <c:v>16641</c:v>
                </c:pt>
              </c:numCache>
            </c:numRef>
          </c:val>
          <c:extLst xmlns:c16r2="http://schemas.microsoft.com/office/drawing/2015/06/chart">
            <c:ext xmlns:c16="http://schemas.microsoft.com/office/drawing/2014/chart" uri="{C3380CC4-5D6E-409C-BE32-E72D297353CC}">
              <c16:uniqueId val="{0000000A-724C-4377-89A1-6BBF76816590}"/>
            </c:ext>
          </c:extLst>
        </c:ser>
        <c:dLbls>
          <c:showLegendKey val="0"/>
          <c:showVal val="0"/>
          <c:showCatName val="0"/>
          <c:showSerName val="0"/>
          <c:showPercent val="0"/>
          <c:showBubbleSize val="0"/>
        </c:dLbls>
        <c:gapWidth val="100"/>
        <c:overlap val="100"/>
        <c:axId val="526753616"/>
        <c:axId val="52675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4630</c:v>
                </c:pt>
                <c:pt idx="2">
                  <c:v>#N/A</c:v>
                </c:pt>
                <c:pt idx="3">
                  <c:v>#N/A</c:v>
                </c:pt>
                <c:pt idx="4">
                  <c:v>3782</c:v>
                </c:pt>
                <c:pt idx="5">
                  <c:v>#N/A</c:v>
                </c:pt>
                <c:pt idx="6">
                  <c:v>#N/A</c:v>
                </c:pt>
                <c:pt idx="7">
                  <c:v>3561</c:v>
                </c:pt>
                <c:pt idx="8">
                  <c:v>#N/A</c:v>
                </c:pt>
                <c:pt idx="9">
                  <c:v>#N/A</c:v>
                </c:pt>
                <c:pt idx="10">
                  <c:v>3461</c:v>
                </c:pt>
                <c:pt idx="11">
                  <c:v>#N/A</c:v>
                </c:pt>
                <c:pt idx="12">
                  <c:v>#N/A</c:v>
                </c:pt>
                <c:pt idx="13">
                  <c:v>3169</c:v>
                </c:pt>
                <c:pt idx="14">
                  <c:v>#N/A</c:v>
                </c:pt>
              </c:numCache>
            </c:numRef>
          </c:val>
          <c:smooth val="0"/>
          <c:extLst xmlns:c16r2="http://schemas.microsoft.com/office/drawing/2015/06/chart">
            <c:ext xmlns:c16="http://schemas.microsoft.com/office/drawing/2014/chart" uri="{C3380CC4-5D6E-409C-BE32-E72D297353CC}">
              <c16:uniqueId val="{0000000B-724C-4377-89A1-6BBF76816590}"/>
            </c:ext>
          </c:extLst>
        </c:ser>
        <c:dLbls>
          <c:showLegendKey val="0"/>
          <c:showVal val="0"/>
          <c:showCatName val="0"/>
          <c:showSerName val="0"/>
          <c:showPercent val="0"/>
          <c:showBubbleSize val="0"/>
        </c:dLbls>
        <c:marker val="1"/>
        <c:smooth val="0"/>
        <c:axId val="526753616"/>
        <c:axId val="526754400"/>
      </c:lineChart>
      <c:catAx>
        <c:axId val="52675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754400"/>
        <c:crosses val="autoZero"/>
        <c:auto val="1"/>
        <c:lblAlgn val="ctr"/>
        <c:lblOffset val="100"/>
        <c:tickLblSkip val="1"/>
        <c:tickMarkSkip val="1"/>
        <c:noMultiLvlLbl val="0"/>
      </c:catAx>
      <c:valAx>
        <c:axId val="5267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75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932</c:v>
                </c:pt>
                <c:pt idx="1">
                  <c:v>1049</c:v>
                </c:pt>
                <c:pt idx="2">
                  <c:v>1681</c:v>
                </c:pt>
              </c:numCache>
            </c:numRef>
          </c:val>
          <c:extLst xmlns:c16r2="http://schemas.microsoft.com/office/drawing/2015/06/chart">
            <c:ext xmlns:c16="http://schemas.microsoft.com/office/drawing/2014/chart" uri="{C3380CC4-5D6E-409C-BE32-E72D297353CC}">
              <c16:uniqueId val="{00000000-2629-458A-B7CE-9B4B8E3ED2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xmlns:c16r2="http://schemas.microsoft.com/office/drawing/2015/06/chart">
            <c:ext xmlns:c16="http://schemas.microsoft.com/office/drawing/2014/chart" uri="{C3380CC4-5D6E-409C-BE32-E72D297353CC}">
              <c16:uniqueId val="{00000001-2629-458A-B7CE-9B4B8E3ED2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202</c:v>
                </c:pt>
                <c:pt idx="1">
                  <c:v>254</c:v>
                </c:pt>
                <c:pt idx="2">
                  <c:v>374</c:v>
                </c:pt>
              </c:numCache>
            </c:numRef>
          </c:val>
          <c:extLst xmlns:c16r2="http://schemas.microsoft.com/office/drawing/2015/06/chart">
            <c:ext xmlns:c16="http://schemas.microsoft.com/office/drawing/2014/chart" uri="{C3380CC4-5D6E-409C-BE32-E72D297353CC}">
              <c16:uniqueId val="{00000002-2629-458A-B7CE-9B4B8E3ED2C6}"/>
            </c:ext>
          </c:extLst>
        </c:ser>
        <c:dLbls>
          <c:showLegendKey val="0"/>
          <c:showVal val="0"/>
          <c:showCatName val="0"/>
          <c:showSerName val="0"/>
          <c:showPercent val="0"/>
          <c:showBubbleSize val="0"/>
        </c:dLbls>
        <c:gapWidth val="120"/>
        <c:overlap val="100"/>
        <c:axId val="526755968"/>
        <c:axId val="526755576"/>
      </c:barChart>
      <c:catAx>
        <c:axId val="5267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755576"/>
        <c:crosses val="autoZero"/>
        <c:auto val="1"/>
        <c:lblAlgn val="ctr"/>
        <c:lblOffset val="100"/>
        <c:tickLblSkip val="1"/>
        <c:tickMarkSkip val="1"/>
        <c:noMultiLvlLbl val="0"/>
      </c:catAx>
      <c:valAx>
        <c:axId val="526755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7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F66-4C77-97C9-013A8348440C}"/>
                </c:ext>
                <c:ext xmlns:c15="http://schemas.microsoft.com/office/drawing/2012/chart" uri="{CE6537A1-D6FC-4f65-9D91-7224C49458BB}">
                  <c15:dlblFieldTable>
                    <c15:dlblFTEntry>
                      <c15:txfldGUID>{F8BF34D9-F01C-46AA-9BB5-9A2A5F2AEB4A}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F66-4C77-97C9-013A8348440C}"/>
                </c:ext>
                <c:ext xmlns:c15="http://schemas.microsoft.com/office/drawing/2012/chart" uri="{CE6537A1-D6FC-4f65-9D91-7224C49458BB}">
                  <c15:dlblFieldTable>
                    <c15:dlblFTEntry>
                      <c15:txfldGUID>{3BBB22E3-5323-4B89-9ADC-6D8E8D4464C8}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F66-4C77-97C9-013A8348440C}"/>
                </c:ext>
                <c:ext xmlns:c15="http://schemas.microsoft.com/office/drawing/2012/chart" uri="{CE6537A1-D6FC-4f65-9D91-7224C49458BB}">
                  <c15:dlblFieldTable>
                    <c15:dlblFTEntry>
                      <c15:txfldGUID>{F6954E65-B71F-46B8-9620-C7F3B46F07C9}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66-4C77-97C9-013A8348440C}"/>
                </c:ext>
                <c:ext xmlns:c15="http://schemas.microsoft.com/office/drawing/2012/chart" uri="{CE6537A1-D6FC-4f65-9D91-7224C49458BB}">
                  <c15:dlblFieldTable>
                    <c15:dlblFTEntry>
                      <c15:txfldGUID>{A20C403B-9500-45CD-9C66-ADEBBC6E2305}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66-4C77-97C9-013A8348440C}"/>
                </c:ext>
                <c:ext xmlns:c15="http://schemas.microsoft.com/office/drawing/2012/chart" uri="{CE6537A1-D6FC-4f65-9D91-7224C49458BB}">
                  <c15:dlblFieldTable>
                    <c15:dlblFTEntry>
                      <c15:txfldGUID>{F8F40315-1CE7-49F2-8887-89824C4A027E}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F66-4C77-97C9-013A8348440C}"/>
                </c:ext>
                <c:ext xmlns:c15="http://schemas.microsoft.com/office/drawing/2012/chart" uri="{CE6537A1-D6FC-4f65-9D91-7224C49458BB}">
                  <c15:layout/>
                  <c15:dlblFieldTable>
                    <c15:dlblFTEntry>
                      <c15:txfldGUID>{54ECB031-5577-42EC-BFE0-565F627845F7}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F66-4C77-97C9-013A8348440C}"/>
                </c:ext>
                <c:ext xmlns:c15="http://schemas.microsoft.com/office/drawing/2012/chart" uri="{CE6537A1-D6FC-4f65-9D91-7224C49458BB}">
                  <c15:layout/>
                  <c15:dlblFieldTable>
                    <c15:dlblFTEntry>
                      <c15:txfldGUID>{A6EF04CF-9ABE-4C58-A073-6EA38C8B10ED}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F66-4C77-97C9-013A8348440C}"/>
                </c:ext>
                <c:ext xmlns:c15="http://schemas.microsoft.com/office/drawing/2012/chart" uri="{CE6537A1-D6FC-4f65-9D91-7224C49458BB}">
                  <c15:layout/>
                  <c15:dlblFieldTable>
                    <c15:dlblFTEntry>
                      <c15:txfldGUID>{8527FCB1-EF9D-45D0-B62D-E4967C3EA752}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F66-4C77-97C9-013A8348440C}"/>
                </c:ext>
                <c:ext xmlns:c15="http://schemas.microsoft.com/office/drawing/2012/chart" uri="{CE6537A1-D6FC-4f65-9D91-7224C49458BB}">
                  <c15:layout/>
                  <c15:dlblFieldTable>
                    <c15:dlblFTEntry>
                      <c15:txfldGUID>{13FA4032-28FD-4225-8E5D-E93932257DD5}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60.8</c:v>
                </c:pt>
                <c:pt idx="24">
                  <c:v>62.4</c:v>
                </c:pt>
                <c:pt idx="32">
                  <c:v>63.7</c:v>
                </c:pt>
              </c:numCache>
            </c:numRef>
          </c:xVal>
          <c:yVal>
            <c:numRef>
              <c:f>公会計指標分析・財政指標組合せ分析表!$BP$51:$DC$51</c:f>
              <c:numCache>
                <c:formatCode>#,##0.0;"▲ "#,##0.0</c:formatCode>
                <c:ptCount val="40"/>
                <c:pt idx="8">
                  <c:v>33.700000000000003</c:v>
                </c:pt>
                <c:pt idx="16">
                  <c:v>32.200000000000003</c:v>
                </c:pt>
                <c:pt idx="24">
                  <c:v>31.3</c:v>
                </c:pt>
                <c:pt idx="32">
                  <c:v>27.7</c:v>
                </c:pt>
              </c:numCache>
            </c:numRef>
          </c:yVal>
          <c:smooth val="0"/>
          <c:extLst xmlns:c16r2="http://schemas.microsoft.com/office/drawing/2015/06/chart">
            <c:ext xmlns:c16="http://schemas.microsoft.com/office/drawing/2014/chart" uri="{C3380CC4-5D6E-409C-BE32-E72D297353CC}">
              <c16:uniqueId val="{00000009-CF66-4C77-97C9-013A834844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F66-4C77-97C9-013A8348440C}"/>
                </c:ext>
                <c:ext xmlns:c15="http://schemas.microsoft.com/office/drawing/2012/chart" uri="{CE6537A1-D6FC-4f65-9D91-7224C49458BB}">
                  <c15:dlblFieldTable>
                    <c15:dlblFTEntry>
                      <c15:txfldGUID>{665DF9F3-53EE-46D4-8117-73CC926FEAC4}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F66-4C77-97C9-013A8348440C}"/>
                </c:ext>
                <c:ext xmlns:c15="http://schemas.microsoft.com/office/drawing/2012/chart" uri="{CE6537A1-D6FC-4f65-9D91-7224C49458BB}">
                  <c15:dlblFieldTable>
                    <c15:dlblFTEntry>
                      <c15:txfldGUID>{710524F9-AC8E-4783-AAB5-F340F97DDD52}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F66-4C77-97C9-013A8348440C}"/>
                </c:ext>
                <c:ext xmlns:c15="http://schemas.microsoft.com/office/drawing/2012/chart" uri="{CE6537A1-D6FC-4f65-9D91-7224C49458BB}">
                  <c15:dlblFieldTable>
                    <c15:dlblFTEntry>
                      <c15:txfldGUID>{78E0C986-13AD-4E16-9057-7118D76458AA}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F66-4C77-97C9-013A8348440C}"/>
                </c:ext>
                <c:ext xmlns:c15="http://schemas.microsoft.com/office/drawing/2012/chart" uri="{CE6537A1-D6FC-4f65-9D91-7224C49458BB}">
                  <c15:dlblFieldTable>
                    <c15:dlblFTEntry>
                      <c15:txfldGUID>{71117A3E-0782-494E-AA6A-4C945D40EFD0}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F66-4C77-97C9-013A8348440C}"/>
                </c:ext>
                <c:ext xmlns:c15="http://schemas.microsoft.com/office/drawing/2012/chart" uri="{CE6537A1-D6FC-4f65-9D91-7224C49458BB}">
                  <c15:dlblFieldTable>
                    <c15:dlblFTEntry>
                      <c15:txfldGUID>{15A5EA7E-9982-4E4F-BC4D-A37F2275EFFE}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F66-4C77-97C9-013A8348440C}"/>
                </c:ext>
                <c:ext xmlns:c15="http://schemas.microsoft.com/office/drawing/2012/chart" uri="{CE6537A1-D6FC-4f65-9D91-7224C49458BB}">
                  <c15:layout/>
                  <c15:dlblFieldTable>
                    <c15:dlblFTEntry>
                      <c15:txfldGUID>{D4AA0613-FE97-473B-BF23-5BF62C452042}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F66-4C77-97C9-013A8348440C}"/>
                </c:ext>
                <c:ext xmlns:c15="http://schemas.microsoft.com/office/drawing/2012/chart" uri="{CE6537A1-D6FC-4f65-9D91-7224C49458BB}">
                  <c15:layout/>
                  <c15:dlblFieldTable>
                    <c15:dlblFTEntry>
                      <c15:txfldGUID>{3E139E79-AC49-4831-BBF5-715A4F8CB278}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F66-4C77-97C9-013A8348440C}"/>
                </c:ext>
                <c:ext xmlns:c15="http://schemas.microsoft.com/office/drawing/2012/chart" uri="{CE6537A1-D6FC-4f65-9D91-7224C49458BB}">
                  <c15:layout/>
                  <c15:dlblFieldTable>
                    <c15:dlblFTEntry>
                      <c15:txfldGUID>{CDC367DD-A097-4D90-8009-3B488F901379}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F66-4C77-97C9-013A8348440C}"/>
                </c:ext>
                <c:ext xmlns:c15="http://schemas.microsoft.com/office/drawing/2012/chart" uri="{CE6537A1-D6FC-4f65-9D91-7224C49458BB}">
                  <c15:layout/>
                  <c15:dlblFieldTable>
                    <c15:dlblFTEntry>
                      <c15:txfldGUID>{8D46221D-04D1-4804-A5CF-C46BF250E7A1}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CF66-4C77-97C9-013A8348440C}"/>
            </c:ext>
          </c:extLst>
        </c:ser>
        <c:dLbls>
          <c:showLegendKey val="0"/>
          <c:showVal val="1"/>
          <c:showCatName val="0"/>
          <c:showSerName val="0"/>
          <c:showPercent val="0"/>
          <c:showBubbleSize val="0"/>
        </c:dLbls>
        <c:axId val="531648560"/>
        <c:axId val="531647776"/>
      </c:scatterChart>
      <c:valAx>
        <c:axId val="531648560"/>
        <c:scaling>
          <c:orientation val="minMax"/>
          <c:max val="64.3"/>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647776"/>
        <c:crosses val="autoZero"/>
        <c:crossBetween val="midCat"/>
      </c:valAx>
      <c:valAx>
        <c:axId val="531647776"/>
        <c:scaling>
          <c:orientation val="minMax"/>
          <c:max val="35.1"/>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648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94-4B63-9FB3-7CFBDFA84EB9}"/>
                </c:ext>
                <c:ext xmlns:c15="http://schemas.microsoft.com/office/drawing/2012/chart" uri="{CE6537A1-D6FC-4f65-9D91-7224C49458BB}">
                  <c15:layout/>
                  <c15:dlblFieldTable>
                    <c15:dlblFTEntry>
                      <c15:txfldGUID>{95CE9AF1-F1C1-4488-86A2-03AD390ED008}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94-4B63-9FB3-7CFBDFA84EB9}"/>
                </c:ext>
                <c:ext xmlns:c15="http://schemas.microsoft.com/office/drawing/2012/chart" uri="{CE6537A1-D6FC-4f65-9D91-7224C49458BB}">
                  <c15:dlblFieldTable>
                    <c15:dlblFTEntry>
                      <c15:txfldGUID>{449A1B8A-283D-4F62-B8E9-2F92B881E289}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94-4B63-9FB3-7CFBDFA84EB9}"/>
                </c:ext>
                <c:ext xmlns:c15="http://schemas.microsoft.com/office/drawing/2012/chart" uri="{CE6537A1-D6FC-4f65-9D91-7224C49458BB}">
                  <c15:dlblFieldTable>
                    <c15:dlblFTEntry>
                      <c15:txfldGUID>{285F3C62-2091-4D96-81AF-789EECA4C98A}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94-4B63-9FB3-7CFBDFA84EB9}"/>
                </c:ext>
                <c:ext xmlns:c15="http://schemas.microsoft.com/office/drawing/2012/chart" uri="{CE6537A1-D6FC-4f65-9D91-7224C49458BB}">
                  <c15:dlblFieldTable>
                    <c15:dlblFTEntry>
                      <c15:txfldGUID>{4AE3E89F-9E2D-45C9-8120-44688D4DAD1B}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94-4B63-9FB3-7CFBDFA84EB9}"/>
                </c:ext>
                <c:ext xmlns:c15="http://schemas.microsoft.com/office/drawing/2012/chart" uri="{CE6537A1-D6FC-4f65-9D91-7224C49458BB}">
                  <c15:dlblFieldTable>
                    <c15:dlblFTEntry>
                      <c15:txfldGUID>{765850C0-70D2-4A0A-9A20-BA4A2B866127}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94-4B63-9FB3-7CFBDFA84EB9}"/>
                </c:ext>
                <c:ext xmlns:c15="http://schemas.microsoft.com/office/drawing/2012/chart" uri="{CE6537A1-D6FC-4f65-9D91-7224C49458BB}">
                  <c15:layout/>
                  <c15:dlblFieldTable>
                    <c15:dlblFTEntry>
                      <c15:txfldGUID>{45DCF7E9-0460-4413-971C-B452EF02A85C}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94-4B63-9FB3-7CFBDFA84EB9}"/>
                </c:ext>
                <c:ext xmlns:c15="http://schemas.microsoft.com/office/drawing/2012/chart" uri="{CE6537A1-D6FC-4f65-9D91-7224C49458BB}">
                  <c15:layout/>
                  <c15:dlblFieldTable>
                    <c15:dlblFTEntry>
                      <c15:txfldGUID>{E814C6EF-FA05-4ACF-9AEE-848926208E54}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2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94-4B63-9FB3-7CFBDFA84EB9}"/>
                </c:ext>
                <c:ext xmlns:c15="http://schemas.microsoft.com/office/drawing/2012/chart" uri="{CE6537A1-D6FC-4f65-9D91-7224C49458BB}">
                  <c15:layout/>
                  <c15:dlblFieldTable>
                    <c15:dlblFTEntry>
                      <c15:txfldGUID>{BC9DE10D-9133-46F5-9177-F35FFAC1176B}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94-4B63-9FB3-7CFBDFA84EB9}"/>
                </c:ext>
                <c:ext xmlns:c15="http://schemas.microsoft.com/office/drawing/2012/chart" uri="{CE6537A1-D6FC-4f65-9D91-7224C49458BB}">
                  <c15:layout/>
                  <c15:dlblFieldTable>
                    <c15:dlblFTEntry>
                      <c15:txfldGUID>{EF43B09C-7EB9-460C-B7C2-1A72F068459B}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5.0999999999999996</c:v>
                </c:pt>
                <c:pt idx="16">
                  <c:v>5</c:v>
                </c:pt>
                <c:pt idx="24">
                  <c:v>5</c:v>
                </c:pt>
                <c:pt idx="32">
                  <c:v>4.5</c:v>
                </c:pt>
              </c:numCache>
            </c:numRef>
          </c:xVal>
          <c:yVal>
            <c:numRef>
              <c:f>公会計指標分析・財政指標組合せ分析表!$BP$73:$DC$73</c:f>
              <c:numCache>
                <c:formatCode>#,##0.0;"▲ "#,##0.0</c:formatCode>
                <c:ptCount val="40"/>
                <c:pt idx="0">
                  <c:v>40.200000000000003</c:v>
                </c:pt>
                <c:pt idx="8">
                  <c:v>33.700000000000003</c:v>
                </c:pt>
                <c:pt idx="16">
                  <c:v>32.200000000000003</c:v>
                </c:pt>
                <c:pt idx="24">
                  <c:v>31.3</c:v>
                </c:pt>
                <c:pt idx="32">
                  <c:v>27.7</c:v>
                </c:pt>
              </c:numCache>
            </c:numRef>
          </c:yVal>
          <c:smooth val="0"/>
          <c:extLst xmlns:c16r2="http://schemas.microsoft.com/office/drawing/2015/06/chart">
            <c:ext xmlns:c16="http://schemas.microsoft.com/office/drawing/2014/chart" uri="{C3380CC4-5D6E-409C-BE32-E72D297353CC}">
              <c16:uniqueId val="{00000009-7394-4B63-9FB3-7CFBDFA84E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94-4B63-9FB3-7CFBDFA84EB9}"/>
                </c:ext>
                <c:ext xmlns:c15="http://schemas.microsoft.com/office/drawing/2012/chart" uri="{CE6537A1-D6FC-4f65-9D91-7224C49458BB}">
                  <c15:layout/>
                  <c15:dlblFieldTable>
                    <c15:dlblFTEntry>
                      <c15:txfldGUID>{0B6940F3-6894-4263-AEFE-9D3BFC3B812D}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94-4B63-9FB3-7CFBDFA84EB9}"/>
                </c:ext>
                <c:ext xmlns:c15="http://schemas.microsoft.com/office/drawing/2012/chart" uri="{CE6537A1-D6FC-4f65-9D91-7224C49458BB}">
                  <c15:dlblFieldTable>
                    <c15:dlblFTEntry>
                      <c15:txfldGUID>{0D1D5F6D-D351-471E-AA9E-2E2CA68820FC}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94-4B63-9FB3-7CFBDFA84EB9}"/>
                </c:ext>
                <c:ext xmlns:c15="http://schemas.microsoft.com/office/drawing/2012/chart" uri="{CE6537A1-D6FC-4f65-9D91-7224C49458BB}">
                  <c15:dlblFieldTable>
                    <c15:dlblFTEntry>
                      <c15:txfldGUID>{024A25C4-6BC4-4CFC-958B-249E94A6076A}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94-4B63-9FB3-7CFBDFA84EB9}"/>
                </c:ext>
                <c:ext xmlns:c15="http://schemas.microsoft.com/office/drawing/2012/chart" uri="{CE6537A1-D6FC-4f65-9D91-7224C49458BB}">
                  <c15:dlblFieldTable>
                    <c15:dlblFTEntry>
                      <c15:txfldGUID>{A249BF38-C9A4-4916-8CF8-B6BFDED232B8}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94-4B63-9FB3-7CFBDFA84EB9}"/>
                </c:ext>
                <c:ext xmlns:c15="http://schemas.microsoft.com/office/drawing/2012/chart" uri="{CE6537A1-D6FC-4f65-9D91-7224C49458BB}">
                  <c15:dlblFieldTable>
                    <c15:dlblFTEntry>
                      <c15:txfldGUID>{1199EF36-E2CE-4007-9487-7F1F2743F1CE}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94-4B63-9FB3-7CFBDFA84EB9}"/>
                </c:ext>
                <c:ext xmlns:c15="http://schemas.microsoft.com/office/drawing/2012/chart" uri="{CE6537A1-D6FC-4f65-9D91-7224C49458BB}">
                  <c15:layout/>
                  <c15:dlblFieldTable>
                    <c15:dlblFTEntry>
                      <c15:txfldGUID>{21CBBFF2-D5A8-418C-83B3-28D140CBF11A}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94-4B63-9FB3-7CFBDFA84EB9}"/>
                </c:ext>
                <c:ext xmlns:c15="http://schemas.microsoft.com/office/drawing/2012/chart" uri="{CE6537A1-D6FC-4f65-9D91-7224C49458BB}">
                  <c15:layout/>
                  <c15:dlblFieldTable>
                    <c15:dlblFTEntry>
                      <c15:txfldGUID>{080579A7-61E1-459A-A671-FC9DECC8C431}</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94-4B63-9FB3-7CFBDFA84EB9}"/>
                </c:ext>
                <c:ext xmlns:c15="http://schemas.microsoft.com/office/drawing/2012/chart" uri="{CE6537A1-D6FC-4f65-9D91-7224C49458BB}">
                  <c15:layout/>
                  <c15:dlblFieldTable>
                    <c15:dlblFTEntry>
                      <c15:txfldGUID>{B42D5723-5420-4E85-A2F8-F4A8B8DF056A}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94-4B63-9FB3-7CFBDFA84EB9}"/>
                </c:ext>
                <c:ext xmlns:c15="http://schemas.microsoft.com/office/drawing/2012/chart" uri="{CE6537A1-D6FC-4f65-9D91-7224C49458BB}">
                  <c15:layout/>
                  <c15:dlblFieldTable>
                    <c15:dlblFTEntry>
                      <c15:txfldGUID>{5CD5B0E9-237F-45C5-9783-00AACED52AFF}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7394-4B63-9FB3-7CFBDFA84EB9}"/>
            </c:ext>
          </c:extLst>
        </c:ser>
        <c:dLbls>
          <c:showLegendKey val="0"/>
          <c:showVal val="1"/>
          <c:showCatName val="0"/>
          <c:showSerName val="0"/>
          <c:showPercent val="0"/>
          <c:showBubbleSize val="0"/>
        </c:dLbls>
        <c:axId val="531651696"/>
        <c:axId val="531650520"/>
      </c:scatterChart>
      <c:valAx>
        <c:axId val="531651696"/>
        <c:scaling>
          <c:orientation val="minMax"/>
          <c:max val="8.1"/>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650520"/>
        <c:crosses val="autoZero"/>
        <c:crossBetween val="midCat"/>
      </c:valAx>
      <c:valAx>
        <c:axId val="531650520"/>
        <c:scaling>
          <c:orientation val="minMax"/>
          <c:max val="43"/>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651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ゴシック" panose="020B0609070205080204" pitchFamily="49" charset="-128"/>
              <a:ea typeface="ＭＳ ゴシック" panose="020B0609070205080204" pitchFamily="49" charset="-128"/>
            </a:rPr>
            <a:t>　減収補てん債（</a:t>
          </a:r>
          <a:r>
            <a:rPr lang="en-US" altLang="ja-JP" sz="1400">
              <a:effectLst/>
              <a:latin typeface="ＭＳ ゴシック" panose="020B0609070205080204" pitchFamily="49" charset="-128"/>
              <a:ea typeface="ＭＳ ゴシック" panose="020B0609070205080204" pitchFamily="49" charset="-128"/>
            </a:rPr>
            <a:t>H10</a:t>
          </a:r>
          <a:r>
            <a:rPr lang="ja-JP" altLang="en-US" sz="1400">
              <a:effectLst/>
              <a:latin typeface="ＭＳ ゴシック" panose="020B0609070205080204" pitchFamily="49" charset="-128"/>
              <a:ea typeface="ＭＳ ゴシック" panose="020B0609070205080204" pitchFamily="49" charset="-128"/>
            </a:rPr>
            <a:t>）、退職手当債（</a:t>
          </a:r>
          <a:r>
            <a:rPr lang="en-US" altLang="ja-JP" sz="1400">
              <a:effectLst/>
              <a:latin typeface="ＭＳ ゴシック" panose="020B0609070205080204" pitchFamily="49" charset="-128"/>
              <a:ea typeface="ＭＳ ゴシック" panose="020B0609070205080204" pitchFamily="49" charset="-128"/>
            </a:rPr>
            <a:t>H20)</a:t>
          </a:r>
          <a:r>
            <a:rPr lang="ja-JP" altLang="en-US" sz="1400">
              <a:effectLst/>
              <a:latin typeface="ＭＳ ゴシック" panose="020B0609070205080204" pitchFamily="49" charset="-128"/>
              <a:ea typeface="ＭＳ ゴシック" panose="020B0609070205080204" pitchFamily="49" charset="-128"/>
            </a:rPr>
            <a:t>、学校教育施設債（</a:t>
          </a:r>
          <a:r>
            <a:rPr lang="en-US" altLang="ja-JP" sz="1400">
              <a:effectLst/>
              <a:latin typeface="ＭＳ ゴシック" panose="020B0609070205080204" pitchFamily="49" charset="-128"/>
              <a:ea typeface="ＭＳ ゴシック" panose="020B0609070205080204" pitchFamily="49" charset="-128"/>
            </a:rPr>
            <a:t>H25</a:t>
          </a:r>
          <a:r>
            <a:rPr lang="ja-JP" altLang="en-US" sz="1400">
              <a:effectLst/>
              <a:latin typeface="ＭＳ ゴシック" panose="020B0609070205080204" pitchFamily="49" charset="-128"/>
              <a:ea typeface="ＭＳ ゴシック" panose="020B0609070205080204" pitchFamily="49" charset="-128"/>
            </a:rPr>
            <a:t>）等、額が大きい起債の償還が終了したことにより、元利償還金が減となった。それに伴って算入公債費等も減となったため、分子は微増となった。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小中学校のエアコン設置工事等の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償還により元利償還金の額が増加する見込みであるので、今後も建設地方債（特に交付税非算入となる地方債）発行額の抑制等により、財政の健全化を図っていく。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年度から増加傾向にあり、過去５年でもっとも多い。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その年の借入額が元利償還金の額を超えないように、交付税措置のない起債はしない等、発行額を抑制するように努める。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令和元年度は、財政調整基金に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億円程積み立てたことが要因で、将来負担比率は改善されたが、小中学校のトイレ洋式化工事を実施するため、地方債残高が増加していくことが見込まれる。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今後も、地方債の計画的な発行、基金の計画的な積立等により財政の健全化を図っていく。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百万円の増となっている。主な要因としては財政調整基金へ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百万円の積立を行ったためである。その他特定目的基金については、ふるさと納税の寄付額増に伴いふるさとつしま応援基金が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いる。厳しい財政状況のなか、事務事業の見直し・施設の統廃合等により経費の削減に取り組み、計画的に積立を行えるよう努めていく。その他基金については、積立の主となるのはふるさと応援基金になるため、市外に積極的にアピールすることにより、ふるさと納税の増に努めていく。基金残高は将来負担比率にも大きく関係してくる要素なため、比率が急激に変動しないよう不要な取崩は行わ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ふるさとつしま応援基金：津島市を応援しようとする人々からの寄付金を活用し、個性豊かで活力あるまちづくりに資するため。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女性会館建設基金：女性会館建設のための財源として充てるため。（現状建設の予定はない）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国際交流基金：市民の国際感覚を高め、もって国際交流の振興を図るため。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福祉基金：福祉の推進に必要な財源を確保するため。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主な増減要因としてはふるさとつしま応援基金が上げられる。平成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月よりふるさと納税の返礼品事業を本格的に実施してから寄付金額が伸びており、令和元年度においては基金残高が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百万円増加した。その他基金についてはほとんど増減はしていない。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ふるさとつしま応援基金については返礼品の基準等に配慮しつつ、市外に向けて最大限アピールをし、寄付額の増加に努める。その他基金については大きな積立の予定はないため適切な運用に努める。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令和元年度当初予算では財源不足分として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百万円の繰入を予算計上していたが、繰越金の確定や、年間を通して、歳出の抑制・事業の見直し等を行ったことにより繰入予算については０円となった。歳出では３月補正において、積立金として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百万円を計上し、３月末に積立を行ったため増となった。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財政調整基金の必要額としては災害等の緊急的な対応を踏まえ、標準財政規模の２割程度と考えており、当面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目標としている。ただ今後についても、市税の増収は見込めず、扶助費等は確実に増加することが予想される。そのような状況の中、今後はあらゆる事業の事務経費の縮減や事務事業の見直しなどを行うとともに、行財政改革等による更なる歳出の抑制や財源確保策に向けた検討を行い、計画的に基金へ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類似団体と比較してほぼ同じ水準となっている。当市では近年、大規模な投資的事業や除却を行っていないため、有形固定資産減価償却率は昨年度に引き続き緩やかに上昇している。今後は、平成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月に策定した「津島市公共施設等総合管理計画」に基づき、施設の集約化・複合化や除却に取り組んでいく。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83" name="楕円 82"/>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84" name="有形固定資産減価償却率該当値テキスト"/>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85" name="楕円 84"/>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42908</xdr:rowOff>
    </xdr:to>
    <xdr:cxnSp macro="">
      <xdr:nvCxnSpPr>
        <xdr:cNvPr id="86" name="直線コネクタ 85"/>
        <xdr:cNvCxnSpPr/>
      </xdr:nvCxnSpPr>
      <xdr:spPr>
        <a:xfrm>
          <a:off x="4051300" y="626073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7" name="楕円 86"/>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32</xdr:row>
      <xdr:rowOff>2812</xdr:rowOff>
    </xdr:to>
    <xdr:cxnSp macro="">
      <xdr:nvCxnSpPr>
        <xdr:cNvPr id="88" name="直線コネクタ 87"/>
        <xdr:cNvCxnSpPr/>
      </xdr:nvCxnSpPr>
      <xdr:spPr>
        <a:xfrm>
          <a:off x="3289300" y="621138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124914</xdr:rowOff>
    </xdr:to>
    <xdr:cxnSp macro="">
      <xdr:nvCxnSpPr>
        <xdr:cNvPr id="90" name="直線コネクタ 89"/>
        <xdr:cNvCxnSpPr/>
      </xdr:nvCxnSpPr>
      <xdr:spPr>
        <a:xfrm>
          <a:off x="2527300" y="615895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5" name="n_1mainValue有形固定資産減価償却率"/>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6"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97" name="n_3mainValue有形固定資産減価償却率"/>
        <xdr:cNvSpPr txBox="1"/>
      </xdr:nvSpPr>
      <xdr:spPr>
        <a:xfrm>
          <a:off x="2324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類似団体と比較</a:t>
          </a:r>
          <a:r>
            <a:rPr kumimoji="1" lang="ja-JP" altLang="en-US" sz="1000">
              <a:solidFill>
                <a:schemeClr val="dk1"/>
              </a:solidFill>
              <a:effectLst/>
              <a:latin typeface="+mn-lt"/>
              <a:ea typeface="+mn-ea"/>
              <a:cs typeface="+mn-cs"/>
            </a:rPr>
            <a:t>すると</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や低いが</a:t>
          </a:r>
          <a:r>
            <a:rPr kumimoji="1" lang="ja-JP" altLang="ja-JP" sz="1000">
              <a:solidFill>
                <a:schemeClr val="dk1"/>
              </a:solidFill>
              <a:effectLst/>
              <a:latin typeface="+mn-lt"/>
              <a:ea typeface="+mn-ea"/>
              <a:cs typeface="+mn-cs"/>
            </a:rPr>
            <a:t>、県平均と比べると高めとなっている。</a:t>
          </a:r>
          <a:r>
            <a:rPr kumimoji="1" lang="ja-JP" altLang="en-US" sz="1000">
              <a:solidFill>
                <a:schemeClr val="dk1"/>
              </a:solidFill>
              <a:effectLst/>
              <a:latin typeface="+mn-lt"/>
              <a:ea typeface="+mn-ea"/>
              <a:cs typeface="+mn-cs"/>
            </a:rPr>
            <a:t>主な要因として、公営住宅や屋内運動場等の高額な地方債の償還が終了したことや、</a:t>
          </a:r>
          <a:r>
            <a:rPr kumimoji="1" lang="ja-JP" altLang="ja-JP" sz="1000">
              <a:solidFill>
                <a:schemeClr val="dk1"/>
              </a:solidFill>
              <a:effectLst/>
              <a:latin typeface="+mn-lt"/>
              <a:ea typeface="+mn-ea"/>
              <a:cs typeface="+mn-cs"/>
            </a:rPr>
            <a:t>近年大規模な投資的事業を行っていないこと</a:t>
          </a:r>
          <a:r>
            <a:rPr kumimoji="1" lang="ja-JP" altLang="en-US" sz="1000">
              <a:solidFill>
                <a:schemeClr val="dk1"/>
              </a:solidFill>
              <a:effectLst/>
              <a:latin typeface="+mn-lt"/>
              <a:ea typeface="+mn-ea"/>
              <a:cs typeface="+mn-cs"/>
            </a:rPr>
            <a:t>による</a:t>
          </a:r>
          <a:r>
            <a:rPr kumimoji="1" lang="ja-JP" altLang="ja-JP" sz="1000">
              <a:solidFill>
                <a:schemeClr val="dk1"/>
              </a:solidFill>
              <a:effectLst/>
              <a:latin typeface="+mn-lt"/>
              <a:ea typeface="+mn-ea"/>
              <a:cs typeface="+mn-cs"/>
            </a:rPr>
            <a:t>地方債残高</a:t>
          </a:r>
          <a:r>
            <a:rPr kumimoji="1" lang="ja-JP" altLang="en-US" sz="1000">
              <a:solidFill>
                <a:schemeClr val="dk1"/>
              </a:solidFill>
              <a:effectLst/>
              <a:latin typeface="+mn-lt"/>
              <a:ea typeface="+mn-ea"/>
              <a:cs typeface="+mn-cs"/>
            </a:rPr>
            <a:t>の減少が考えられる。</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は老朽化した</a:t>
          </a:r>
          <a:r>
            <a:rPr kumimoji="1" lang="ja-JP" altLang="ja-JP" sz="1000">
              <a:solidFill>
                <a:schemeClr val="dk1"/>
              </a:solidFill>
              <a:effectLst/>
              <a:latin typeface="+mn-lt"/>
              <a:ea typeface="+mn-ea"/>
              <a:cs typeface="+mn-cs"/>
            </a:rPr>
            <a:t>施設の更新等</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地方債残高も増加することが見込まれる</a:t>
          </a:r>
          <a:r>
            <a:rPr kumimoji="1" lang="ja-JP" altLang="en-US" sz="1000">
              <a:solidFill>
                <a:schemeClr val="dk1"/>
              </a:solidFill>
              <a:effectLst/>
              <a:latin typeface="+mn-lt"/>
              <a:ea typeface="+mn-ea"/>
              <a:cs typeface="+mn-cs"/>
            </a:rPr>
            <a:t>ため、施設の在り方等をよく検討し、地方債残高をできるだけ抑制できるように努める。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3"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117940</xdr:rowOff>
    </xdr:from>
    <xdr:to>
      <xdr:col>76</xdr:col>
      <xdr:colOff>73025</xdr:colOff>
      <xdr:row>30</xdr:row>
      <xdr:rowOff>48090</xdr:rowOff>
    </xdr:to>
    <xdr:sp macro="" textlink="">
      <xdr:nvSpPr>
        <xdr:cNvPr id="144" name="楕円 143"/>
        <xdr:cNvSpPr/>
      </xdr:nvSpPr>
      <xdr:spPr>
        <a:xfrm>
          <a:off x="14744700" y="58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140817</xdr:rowOff>
    </xdr:from>
    <xdr:ext cx="469744" cy="259045"/>
    <xdr:sp macro="" textlink="">
      <xdr:nvSpPr>
        <xdr:cNvPr id="145" name="債務償還比率該当値テキスト"/>
        <xdr:cNvSpPr txBox="1"/>
      </xdr:nvSpPr>
      <xdr:spPr>
        <a:xfrm>
          <a:off x="14846300" y="571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38505</xdr:rowOff>
    </xdr:from>
    <xdr:to>
      <xdr:col>72</xdr:col>
      <xdr:colOff>123825</xdr:colOff>
      <xdr:row>30</xdr:row>
      <xdr:rowOff>140105</xdr:rowOff>
    </xdr:to>
    <xdr:sp macro="" textlink="">
      <xdr:nvSpPr>
        <xdr:cNvPr id="146" name="楕円 145"/>
        <xdr:cNvSpPr/>
      </xdr:nvSpPr>
      <xdr:spPr>
        <a:xfrm>
          <a:off x="14033500" y="59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168740</xdr:rowOff>
    </xdr:from>
    <xdr:to>
      <xdr:col>76</xdr:col>
      <xdr:colOff>22225</xdr:colOff>
      <xdr:row>30</xdr:row>
      <xdr:rowOff>89305</xdr:rowOff>
    </xdr:to>
    <xdr:cxnSp macro="">
      <xdr:nvCxnSpPr>
        <xdr:cNvPr id="147" name="直線コネクタ 146"/>
        <xdr:cNvCxnSpPr/>
      </xdr:nvCxnSpPr>
      <xdr:spPr>
        <a:xfrm flipV="1">
          <a:off x="14084300" y="5912315"/>
          <a:ext cx="711200" cy="9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13214</xdr:rowOff>
    </xdr:from>
    <xdr:to>
      <xdr:col>68</xdr:col>
      <xdr:colOff>123825</xdr:colOff>
      <xdr:row>30</xdr:row>
      <xdr:rowOff>114814</xdr:rowOff>
    </xdr:to>
    <xdr:sp macro="" textlink="">
      <xdr:nvSpPr>
        <xdr:cNvPr id="148" name="楕円 147"/>
        <xdr:cNvSpPr/>
      </xdr:nvSpPr>
      <xdr:spPr>
        <a:xfrm>
          <a:off x="13271500" y="59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64014</xdr:rowOff>
    </xdr:from>
    <xdr:to>
      <xdr:col>72</xdr:col>
      <xdr:colOff>73025</xdr:colOff>
      <xdr:row>30</xdr:row>
      <xdr:rowOff>89305</xdr:rowOff>
    </xdr:to>
    <xdr:cxnSp macro="">
      <xdr:nvCxnSpPr>
        <xdr:cNvPr id="149" name="直線コネクタ 148"/>
        <xdr:cNvCxnSpPr/>
      </xdr:nvCxnSpPr>
      <xdr:spPr>
        <a:xfrm>
          <a:off x="13322300" y="5979039"/>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149606</xdr:rowOff>
    </xdr:from>
    <xdr:to>
      <xdr:col>64</xdr:col>
      <xdr:colOff>123825</xdr:colOff>
      <xdr:row>30</xdr:row>
      <xdr:rowOff>79756</xdr:rowOff>
    </xdr:to>
    <xdr:sp macro="" textlink="">
      <xdr:nvSpPr>
        <xdr:cNvPr id="150" name="楕円 149"/>
        <xdr:cNvSpPr/>
      </xdr:nvSpPr>
      <xdr:spPr>
        <a:xfrm>
          <a:off x="125095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28956</xdr:rowOff>
    </xdr:from>
    <xdr:to>
      <xdr:col>68</xdr:col>
      <xdr:colOff>73025</xdr:colOff>
      <xdr:row>30</xdr:row>
      <xdr:rowOff>64014</xdr:rowOff>
    </xdr:to>
    <xdr:cxnSp macro="">
      <xdr:nvCxnSpPr>
        <xdr:cNvPr id="151" name="直線コネクタ 150"/>
        <xdr:cNvCxnSpPr/>
      </xdr:nvCxnSpPr>
      <xdr:spPr>
        <a:xfrm>
          <a:off x="12560300" y="5943981"/>
          <a:ext cx="762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24281</xdr:rowOff>
    </xdr:from>
    <xdr:to>
      <xdr:col>60</xdr:col>
      <xdr:colOff>123825</xdr:colOff>
      <xdr:row>29</xdr:row>
      <xdr:rowOff>125881</xdr:rowOff>
    </xdr:to>
    <xdr:sp macro="" textlink="">
      <xdr:nvSpPr>
        <xdr:cNvPr id="152" name="楕円 151"/>
        <xdr:cNvSpPr/>
      </xdr:nvSpPr>
      <xdr:spPr>
        <a:xfrm>
          <a:off x="11747500" y="5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75081</xdr:rowOff>
    </xdr:from>
    <xdr:to>
      <xdr:col>64</xdr:col>
      <xdr:colOff>73025</xdr:colOff>
      <xdr:row>30</xdr:row>
      <xdr:rowOff>28956</xdr:rowOff>
    </xdr:to>
    <xdr:cxnSp macro="">
      <xdr:nvCxnSpPr>
        <xdr:cNvPr id="153" name="直線コネクタ 152"/>
        <xdr:cNvCxnSpPr/>
      </xdr:nvCxnSpPr>
      <xdr:spPr>
        <a:xfrm>
          <a:off x="11798300" y="5818656"/>
          <a:ext cx="762000" cy="1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131232</xdr:rowOff>
    </xdr:from>
    <xdr:ext cx="469744" cy="259045"/>
    <xdr:sp macro="" textlink="">
      <xdr:nvSpPr>
        <xdr:cNvPr id="158" name="n_1mainValue債務償還比率"/>
        <xdr:cNvSpPr txBox="1"/>
      </xdr:nvSpPr>
      <xdr:spPr>
        <a:xfrm>
          <a:off x="13836727" y="60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105941</xdr:rowOff>
    </xdr:from>
    <xdr:ext cx="469744" cy="259045"/>
    <xdr:sp macro="" textlink="">
      <xdr:nvSpPr>
        <xdr:cNvPr id="159" name="n_2mainValue債務償還比率"/>
        <xdr:cNvSpPr txBox="1"/>
      </xdr:nvSpPr>
      <xdr:spPr>
        <a:xfrm>
          <a:off x="13087427" y="60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70883</xdr:rowOff>
    </xdr:from>
    <xdr:ext cx="469744" cy="259045"/>
    <xdr:sp macro="" textlink="">
      <xdr:nvSpPr>
        <xdr:cNvPr id="160" name="n_3mainValue債務償還比率"/>
        <xdr:cNvSpPr txBox="1"/>
      </xdr:nvSpPr>
      <xdr:spPr>
        <a:xfrm>
          <a:off x="12325427" y="59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142408</xdr:rowOff>
    </xdr:from>
    <xdr:ext cx="469744" cy="259045"/>
    <xdr:sp macro="" textlink="">
      <xdr:nvSpPr>
        <xdr:cNvPr id="161" name="n_4mainValue債務償還比率"/>
        <xdr:cNvSpPr txBox="1"/>
      </xdr:nvSpPr>
      <xdr:spPr>
        <a:xfrm>
          <a:off x="11563427" y="55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120413</xdr:rowOff>
    </xdr:from>
    <xdr:ext cx="405111" cy="259045"/>
    <xdr:sp macro="" textlink="">
      <xdr:nvSpPr>
        <xdr:cNvPr id="72" name="【道路】&#10;有形固定資産減価償却率該当値テキスト"/>
        <xdr:cNvSpPr txBox="1"/>
      </xdr:nvSpPr>
      <xdr:spPr>
        <a:xfrm>
          <a:off x="46736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98552</xdr:rowOff>
    </xdr:from>
    <xdr:to>
      <xdr:col>20</xdr:col>
      <xdr:colOff>38100</xdr:colOff>
      <xdr:row>37</xdr:row>
      <xdr:rowOff>28702</xdr:rowOff>
    </xdr:to>
    <xdr:sp macro="" textlink="">
      <xdr:nvSpPr>
        <xdr:cNvPr id="73" name="楕円 72"/>
        <xdr:cNvSpPr/>
      </xdr:nvSpPr>
      <xdr:spPr>
        <a:xfrm>
          <a:off x="3746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149352</xdr:rowOff>
    </xdr:from>
    <xdr:to>
      <xdr:col>24</xdr:col>
      <xdr:colOff>63500</xdr:colOff>
      <xdr:row>37</xdr:row>
      <xdr:rowOff>21336</xdr:rowOff>
    </xdr:to>
    <xdr:cxnSp macro="">
      <xdr:nvCxnSpPr>
        <xdr:cNvPr id="74" name="直線コネクタ 73"/>
        <xdr:cNvCxnSpPr/>
      </xdr:nvCxnSpPr>
      <xdr:spPr>
        <a:xfrm>
          <a:off x="3797300" y="63215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5" name="楕円 74"/>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108204</xdr:rowOff>
    </xdr:from>
    <xdr:to>
      <xdr:col>19</xdr:col>
      <xdr:colOff>177800</xdr:colOff>
      <xdr:row>36</xdr:row>
      <xdr:rowOff>149352</xdr:rowOff>
    </xdr:to>
    <xdr:cxnSp macro="">
      <xdr:nvCxnSpPr>
        <xdr:cNvPr id="76" name="直線コネクタ 75"/>
        <xdr:cNvCxnSpPr/>
      </xdr:nvCxnSpPr>
      <xdr:spPr>
        <a:xfrm>
          <a:off x="2908300" y="6280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67056</xdr:rowOff>
    </xdr:from>
    <xdr:to>
      <xdr:col>15</xdr:col>
      <xdr:colOff>50800</xdr:colOff>
      <xdr:row>36</xdr:row>
      <xdr:rowOff>108204</xdr:rowOff>
    </xdr:to>
    <xdr:cxnSp macro="">
      <xdr:nvCxnSpPr>
        <xdr:cNvPr id="78" name="直線コネクタ 77"/>
        <xdr:cNvCxnSpPr/>
      </xdr:nvCxnSpPr>
      <xdr:spPr>
        <a:xfrm>
          <a:off x="2019300" y="6239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19829</xdr:rowOff>
    </xdr:from>
    <xdr:ext cx="405111" cy="259045"/>
    <xdr:sp macro="" textlink="">
      <xdr:nvSpPr>
        <xdr:cNvPr id="83" name="n_1mainValue【道路】&#10;有形固定資産減価償却率"/>
        <xdr:cNvSpPr txBox="1"/>
      </xdr:nvSpPr>
      <xdr:spPr>
        <a:xfrm>
          <a:off x="35820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150131</xdr:rowOff>
    </xdr:from>
    <xdr:ext cx="405111" cy="259045"/>
    <xdr:sp macro="" textlink="">
      <xdr:nvSpPr>
        <xdr:cNvPr id="84" name="n_2mainValue【道路】&#10;有形固定資産減価償却率"/>
        <xdr:cNvSpPr txBox="1"/>
      </xdr:nvSpPr>
      <xdr:spPr>
        <a:xfrm>
          <a:off x="2705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108983</xdr:rowOff>
    </xdr:from>
    <xdr:ext cx="405111" cy="259045"/>
    <xdr:sp macro="" textlink="">
      <xdr:nvSpPr>
        <xdr:cNvPr id="85" name="n_3mainValue【道路】&#10;有形固定資産減価償却率"/>
        <xdr:cNvSpPr txBox="1"/>
      </xdr:nvSpPr>
      <xdr:spPr>
        <a:xfrm>
          <a:off x="1816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28124</xdr:rowOff>
    </xdr:from>
    <xdr:to>
      <xdr:col>55</xdr:col>
      <xdr:colOff>50800</xdr:colOff>
      <xdr:row>41</xdr:row>
      <xdr:rowOff>129724</xdr:rowOff>
    </xdr:to>
    <xdr:sp macro="" textlink="">
      <xdr:nvSpPr>
        <xdr:cNvPr id="125" name="楕円 124"/>
        <xdr:cNvSpPr/>
      </xdr:nvSpPr>
      <xdr:spPr>
        <a:xfrm>
          <a:off x="10426700" y="70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114501</xdr:rowOff>
    </xdr:from>
    <xdr:ext cx="469744" cy="259045"/>
    <xdr:sp macro="" textlink="">
      <xdr:nvSpPr>
        <xdr:cNvPr id="126" name="【道路】&#10;一人当たり延長該当値テキスト"/>
        <xdr:cNvSpPr txBox="1"/>
      </xdr:nvSpPr>
      <xdr:spPr>
        <a:xfrm>
          <a:off x="10515600" y="69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30715</xdr:rowOff>
    </xdr:from>
    <xdr:to>
      <xdr:col>50</xdr:col>
      <xdr:colOff>165100</xdr:colOff>
      <xdr:row>41</xdr:row>
      <xdr:rowOff>132315</xdr:rowOff>
    </xdr:to>
    <xdr:sp macro="" textlink="">
      <xdr:nvSpPr>
        <xdr:cNvPr id="127" name="楕円 126"/>
        <xdr:cNvSpPr/>
      </xdr:nvSpPr>
      <xdr:spPr>
        <a:xfrm>
          <a:off x="9588500" y="7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78924</xdr:rowOff>
    </xdr:from>
    <xdr:to>
      <xdr:col>55</xdr:col>
      <xdr:colOff>0</xdr:colOff>
      <xdr:row>41</xdr:row>
      <xdr:rowOff>81515</xdr:rowOff>
    </xdr:to>
    <xdr:cxnSp macro="">
      <xdr:nvCxnSpPr>
        <xdr:cNvPr id="128" name="直線コネクタ 127"/>
        <xdr:cNvCxnSpPr/>
      </xdr:nvCxnSpPr>
      <xdr:spPr>
        <a:xfrm flipV="1">
          <a:off x="9639300" y="7108374"/>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34049</xdr:rowOff>
    </xdr:from>
    <xdr:to>
      <xdr:col>46</xdr:col>
      <xdr:colOff>38100</xdr:colOff>
      <xdr:row>41</xdr:row>
      <xdr:rowOff>135649</xdr:rowOff>
    </xdr:to>
    <xdr:sp macro="" textlink="">
      <xdr:nvSpPr>
        <xdr:cNvPr id="129" name="楕円 128"/>
        <xdr:cNvSpPr/>
      </xdr:nvSpPr>
      <xdr:spPr>
        <a:xfrm>
          <a:off x="86995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81515</xdr:rowOff>
    </xdr:from>
    <xdr:to>
      <xdr:col>50</xdr:col>
      <xdr:colOff>114300</xdr:colOff>
      <xdr:row>41</xdr:row>
      <xdr:rowOff>84849</xdr:rowOff>
    </xdr:to>
    <xdr:cxnSp macro="">
      <xdr:nvCxnSpPr>
        <xdr:cNvPr id="130" name="直線コネクタ 129"/>
        <xdr:cNvCxnSpPr/>
      </xdr:nvCxnSpPr>
      <xdr:spPr>
        <a:xfrm flipV="1">
          <a:off x="8750300" y="711096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36811</xdr:rowOff>
    </xdr:from>
    <xdr:to>
      <xdr:col>41</xdr:col>
      <xdr:colOff>101600</xdr:colOff>
      <xdr:row>41</xdr:row>
      <xdr:rowOff>138411</xdr:rowOff>
    </xdr:to>
    <xdr:sp macro="" textlink="">
      <xdr:nvSpPr>
        <xdr:cNvPr id="131" name="楕円 130"/>
        <xdr:cNvSpPr/>
      </xdr:nvSpPr>
      <xdr:spPr>
        <a:xfrm>
          <a:off x="7810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84849</xdr:rowOff>
    </xdr:from>
    <xdr:to>
      <xdr:col>45</xdr:col>
      <xdr:colOff>177800</xdr:colOff>
      <xdr:row>41</xdr:row>
      <xdr:rowOff>87611</xdr:rowOff>
    </xdr:to>
    <xdr:cxnSp macro="">
      <xdr:nvCxnSpPr>
        <xdr:cNvPr id="132" name="直線コネクタ 131"/>
        <xdr:cNvCxnSpPr/>
      </xdr:nvCxnSpPr>
      <xdr:spPr>
        <a:xfrm flipV="1">
          <a:off x="7861300" y="711429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123442</xdr:rowOff>
    </xdr:from>
    <xdr:ext cx="469744" cy="259045"/>
    <xdr:sp macro="" textlink="">
      <xdr:nvSpPr>
        <xdr:cNvPr id="137" name="n_1mainValue【道路】&#10;一人当たり延長"/>
        <xdr:cNvSpPr txBox="1"/>
      </xdr:nvSpPr>
      <xdr:spPr>
        <a:xfrm>
          <a:off x="9391727" y="7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126776</xdr:rowOff>
    </xdr:from>
    <xdr:ext cx="469744" cy="259045"/>
    <xdr:sp macro="" textlink="">
      <xdr:nvSpPr>
        <xdr:cNvPr id="138" name="n_2mainValue【道路】&#10;一人当たり延長"/>
        <xdr:cNvSpPr txBox="1"/>
      </xdr:nvSpPr>
      <xdr:spPr>
        <a:xfrm>
          <a:off x="8515427" y="7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129538</xdr:rowOff>
    </xdr:from>
    <xdr:ext cx="469744" cy="259045"/>
    <xdr:sp macro="" textlink="">
      <xdr:nvSpPr>
        <xdr:cNvPr id="139" name="n_3mainValue【道路】&#10;一人当たり延長"/>
        <xdr:cNvSpPr txBox="1"/>
      </xdr:nvSpPr>
      <xdr:spPr>
        <a:xfrm>
          <a:off x="76264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0" name="楕円 179"/>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81" name="【橋りょう・トンネ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2" name="楕円 181"/>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59</xdr:row>
      <xdr:rowOff>156210</xdr:rowOff>
    </xdr:to>
    <xdr:cxnSp macro="">
      <xdr:nvCxnSpPr>
        <xdr:cNvPr id="183" name="直線コネクタ 182"/>
        <xdr:cNvCxnSpPr/>
      </xdr:nvCxnSpPr>
      <xdr:spPr>
        <a:xfrm>
          <a:off x="3797300" y="10239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146050</xdr:rowOff>
    </xdr:to>
    <xdr:sp macro="" textlink="">
      <xdr:nvSpPr>
        <xdr:cNvPr id="184" name="楕円 183"/>
        <xdr:cNvSpPr/>
      </xdr:nvSpPr>
      <xdr:spPr>
        <a:xfrm>
          <a:off x="2857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123825</xdr:rowOff>
    </xdr:to>
    <xdr:cxnSp macro="">
      <xdr:nvCxnSpPr>
        <xdr:cNvPr id="185" name="直線コネクタ 184"/>
        <xdr:cNvCxnSpPr/>
      </xdr:nvCxnSpPr>
      <xdr:spPr>
        <a:xfrm>
          <a:off x="2908300" y="1021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86" name="楕円 185"/>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95250</xdr:rowOff>
    </xdr:to>
    <xdr:cxnSp macro="">
      <xdr:nvCxnSpPr>
        <xdr:cNvPr id="187" name="直線コネクタ 186"/>
        <xdr:cNvCxnSpPr/>
      </xdr:nvCxnSpPr>
      <xdr:spPr>
        <a:xfrm>
          <a:off x="2019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92" name="n_1mainValue【橋りょう・トンネ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162577</xdr:rowOff>
    </xdr:from>
    <xdr:ext cx="405111" cy="259045"/>
    <xdr:sp macro="" textlink="">
      <xdr:nvSpPr>
        <xdr:cNvPr id="193" name="n_2mainValue【橋りょう・トンネル】&#10;有形固定資産減価償却率"/>
        <xdr:cNvSpPr txBox="1"/>
      </xdr:nvSpPr>
      <xdr:spPr>
        <a:xfrm>
          <a:off x="2705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194" name="n_3mainValue【橋りょう・トンネル】&#10;有形固定資産減価償却率"/>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159693</xdr:rowOff>
    </xdr:from>
    <xdr:to>
      <xdr:col>55</xdr:col>
      <xdr:colOff>50800</xdr:colOff>
      <xdr:row>61</xdr:row>
      <xdr:rowOff>89843</xdr:rowOff>
    </xdr:to>
    <xdr:sp macro="" textlink="">
      <xdr:nvSpPr>
        <xdr:cNvPr id="232" name="楕円 231"/>
        <xdr:cNvSpPr/>
      </xdr:nvSpPr>
      <xdr:spPr>
        <a:xfrm>
          <a:off x="10426700" y="104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11120</xdr:rowOff>
    </xdr:from>
    <xdr:ext cx="599010" cy="259045"/>
    <xdr:sp macro="" textlink="">
      <xdr:nvSpPr>
        <xdr:cNvPr id="233" name="【橋りょう・トンネル】&#10;一人当たり有形固定資産（償却資産）額該当値テキスト"/>
        <xdr:cNvSpPr txBox="1"/>
      </xdr:nvSpPr>
      <xdr:spPr>
        <a:xfrm>
          <a:off x="10515600" y="1029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162635</xdr:rowOff>
    </xdr:from>
    <xdr:to>
      <xdr:col>50</xdr:col>
      <xdr:colOff>165100</xdr:colOff>
      <xdr:row>61</xdr:row>
      <xdr:rowOff>92785</xdr:rowOff>
    </xdr:to>
    <xdr:sp macro="" textlink="">
      <xdr:nvSpPr>
        <xdr:cNvPr id="234" name="楕円 233"/>
        <xdr:cNvSpPr/>
      </xdr:nvSpPr>
      <xdr:spPr>
        <a:xfrm>
          <a:off x="9588500" y="104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39043</xdr:rowOff>
    </xdr:from>
    <xdr:to>
      <xdr:col>55</xdr:col>
      <xdr:colOff>0</xdr:colOff>
      <xdr:row>61</xdr:row>
      <xdr:rowOff>41985</xdr:rowOff>
    </xdr:to>
    <xdr:cxnSp macro="">
      <xdr:nvCxnSpPr>
        <xdr:cNvPr id="235" name="直線コネクタ 234"/>
        <xdr:cNvCxnSpPr/>
      </xdr:nvCxnSpPr>
      <xdr:spPr>
        <a:xfrm flipV="1">
          <a:off x="9639300" y="10497493"/>
          <a:ext cx="8382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167579</xdr:rowOff>
    </xdr:from>
    <xdr:to>
      <xdr:col>46</xdr:col>
      <xdr:colOff>38100</xdr:colOff>
      <xdr:row>61</xdr:row>
      <xdr:rowOff>97729</xdr:rowOff>
    </xdr:to>
    <xdr:sp macro="" textlink="">
      <xdr:nvSpPr>
        <xdr:cNvPr id="236" name="楕円 235"/>
        <xdr:cNvSpPr/>
      </xdr:nvSpPr>
      <xdr:spPr>
        <a:xfrm>
          <a:off x="86995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41985</xdr:rowOff>
    </xdr:from>
    <xdr:to>
      <xdr:col>50</xdr:col>
      <xdr:colOff>114300</xdr:colOff>
      <xdr:row>61</xdr:row>
      <xdr:rowOff>46929</xdr:rowOff>
    </xdr:to>
    <xdr:cxnSp macro="">
      <xdr:nvCxnSpPr>
        <xdr:cNvPr id="237" name="直線コネクタ 236"/>
        <xdr:cNvCxnSpPr/>
      </xdr:nvCxnSpPr>
      <xdr:spPr>
        <a:xfrm flipV="1">
          <a:off x="8750300" y="10500435"/>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153150</xdr:rowOff>
    </xdr:from>
    <xdr:to>
      <xdr:col>41</xdr:col>
      <xdr:colOff>101600</xdr:colOff>
      <xdr:row>61</xdr:row>
      <xdr:rowOff>83300</xdr:rowOff>
    </xdr:to>
    <xdr:sp macro="" textlink="">
      <xdr:nvSpPr>
        <xdr:cNvPr id="238" name="楕円 237"/>
        <xdr:cNvSpPr/>
      </xdr:nvSpPr>
      <xdr:spPr>
        <a:xfrm>
          <a:off x="7810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32500</xdr:rowOff>
    </xdr:from>
    <xdr:to>
      <xdr:col>45</xdr:col>
      <xdr:colOff>177800</xdr:colOff>
      <xdr:row>61</xdr:row>
      <xdr:rowOff>46929</xdr:rowOff>
    </xdr:to>
    <xdr:cxnSp macro="">
      <xdr:nvCxnSpPr>
        <xdr:cNvPr id="239" name="直線コネクタ 238"/>
        <xdr:cNvCxnSpPr/>
      </xdr:nvCxnSpPr>
      <xdr:spPr>
        <a:xfrm>
          <a:off x="7861300" y="10490950"/>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109312</xdr:rowOff>
    </xdr:from>
    <xdr:ext cx="599010" cy="259045"/>
    <xdr:sp macro="" textlink="">
      <xdr:nvSpPr>
        <xdr:cNvPr id="244" name="n_1mainValue【橋りょう・トンネル】&#10;一人当たり有形固定資産（償却資産）額"/>
        <xdr:cNvSpPr txBox="1"/>
      </xdr:nvSpPr>
      <xdr:spPr>
        <a:xfrm>
          <a:off x="9327095" y="1022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114256</xdr:rowOff>
    </xdr:from>
    <xdr:ext cx="599010" cy="259045"/>
    <xdr:sp macro="" textlink="">
      <xdr:nvSpPr>
        <xdr:cNvPr id="245" name="n_2mainValue【橋りょう・トンネル】&#10;一人当たり有形固定資産（償却資産）額"/>
        <xdr:cNvSpPr txBox="1"/>
      </xdr:nvSpPr>
      <xdr:spPr>
        <a:xfrm>
          <a:off x="8450795" y="102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99827</xdr:rowOff>
    </xdr:from>
    <xdr:ext cx="599010" cy="259045"/>
    <xdr:sp macro="" textlink="">
      <xdr:nvSpPr>
        <xdr:cNvPr id="246" name="n_3mainValue【橋りょう・トンネル】&#10;一人当たり有形固定資産（償却資産）額"/>
        <xdr:cNvSpPr txBox="1"/>
      </xdr:nvSpPr>
      <xdr:spPr>
        <a:xfrm>
          <a:off x="75617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288" name="楕円 287"/>
        <xdr:cNvSpPr/>
      </xdr:nvSpPr>
      <xdr:spPr>
        <a:xfrm>
          <a:off x="4584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289" name="【公営住宅】&#10;有形固定資産減価償却率該当値テキスト"/>
        <xdr:cNvSpPr txBox="1"/>
      </xdr:nvSpPr>
      <xdr:spPr>
        <a:xfrm>
          <a:off x="4673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119562</xdr:rowOff>
    </xdr:from>
    <xdr:to>
      <xdr:col>20</xdr:col>
      <xdr:colOff>38100</xdr:colOff>
      <xdr:row>83</xdr:row>
      <xdr:rowOff>49712</xdr:rowOff>
    </xdr:to>
    <xdr:sp macro="" textlink="">
      <xdr:nvSpPr>
        <xdr:cNvPr id="290" name="楕円 289"/>
        <xdr:cNvSpPr/>
      </xdr:nvSpPr>
      <xdr:spPr>
        <a:xfrm>
          <a:off x="3746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170362</xdr:rowOff>
    </xdr:from>
    <xdr:to>
      <xdr:col>24</xdr:col>
      <xdr:colOff>63500</xdr:colOff>
      <xdr:row>83</xdr:row>
      <xdr:rowOff>11974</xdr:rowOff>
    </xdr:to>
    <xdr:cxnSp macro="">
      <xdr:nvCxnSpPr>
        <xdr:cNvPr id="291" name="直線コネクタ 290"/>
        <xdr:cNvCxnSpPr/>
      </xdr:nvCxnSpPr>
      <xdr:spPr>
        <a:xfrm>
          <a:off x="3797300" y="142292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292" name="楕円 291"/>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82</xdr:row>
      <xdr:rowOff>170362</xdr:rowOff>
    </xdr:to>
    <xdr:cxnSp macro="">
      <xdr:nvCxnSpPr>
        <xdr:cNvPr id="293" name="直線コネクタ 292"/>
        <xdr:cNvCxnSpPr/>
      </xdr:nvCxnSpPr>
      <xdr:spPr>
        <a:xfrm>
          <a:off x="2908300" y="142015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73842</xdr:rowOff>
    </xdr:from>
    <xdr:to>
      <xdr:col>10</xdr:col>
      <xdr:colOff>165100</xdr:colOff>
      <xdr:row>83</xdr:row>
      <xdr:rowOff>3992</xdr:rowOff>
    </xdr:to>
    <xdr:sp macro="" textlink="">
      <xdr:nvSpPr>
        <xdr:cNvPr id="294" name="楕円 293"/>
        <xdr:cNvSpPr/>
      </xdr:nvSpPr>
      <xdr:spPr>
        <a:xfrm>
          <a:off x="1968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124642</xdr:rowOff>
    </xdr:from>
    <xdr:to>
      <xdr:col>15</xdr:col>
      <xdr:colOff>50800</xdr:colOff>
      <xdr:row>82</xdr:row>
      <xdr:rowOff>142602</xdr:rowOff>
    </xdr:to>
    <xdr:cxnSp macro="">
      <xdr:nvCxnSpPr>
        <xdr:cNvPr id="295" name="直線コネクタ 294"/>
        <xdr:cNvCxnSpPr/>
      </xdr:nvCxnSpPr>
      <xdr:spPr>
        <a:xfrm>
          <a:off x="2019300" y="1418354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66239</xdr:rowOff>
    </xdr:from>
    <xdr:ext cx="405111" cy="259045"/>
    <xdr:sp macro="" textlink="">
      <xdr:nvSpPr>
        <xdr:cNvPr id="300" name="n_1mainValue【公営住宅】&#10;有形固定資産減価償却率"/>
        <xdr:cNvSpPr txBox="1"/>
      </xdr:nvSpPr>
      <xdr:spPr>
        <a:xfrm>
          <a:off x="3582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01" name="n_2mainValue【公営住宅】&#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20519</xdr:rowOff>
    </xdr:from>
    <xdr:ext cx="405111" cy="259045"/>
    <xdr:sp macro="" textlink="">
      <xdr:nvSpPr>
        <xdr:cNvPr id="302" name="n_3mainValue【公営住宅】&#10;有形固定資産減価償却率"/>
        <xdr:cNvSpPr txBox="1"/>
      </xdr:nvSpPr>
      <xdr:spPr>
        <a:xfrm>
          <a:off x="1816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342" name="楕円 341"/>
        <xdr:cNvSpPr/>
      </xdr:nvSpPr>
      <xdr:spPr>
        <a:xfrm>
          <a:off x="10426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13988</xdr:rowOff>
    </xdr:from>
    <xdr:ext cx="469744" cy="259045"/>
    <xdr:sp macro="" textlink="">
      <xdr:nvSpPr>
        <xdr:cNvPr id="343" name="【公営住宅】&#10;一人当たり面積該当値テキスト"/>
        <xdr:cNvSpPr txBox="1"/>
      </xdr:nvSpPr>
      <xdr:spPr>
        <a:xfrm>
          <a:off x="10515600"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143511</xdr:rowOff>
    </xdr:from>
    <xdr:to>
      <xdr:col>50</xdr:col>
      <xdr:colOff>165100</xdr:colOff>
      <xdr:row>83</xdr:row>
      <xdr:rowOff>73661</xdr:rowOff>
    </xdr:to>
    <xdr:sp macro="" textlink="">
      <xdr:nvSpPr>
        <xdr:cNvPr id="344" name="楕円 343"/>
        <xdr:cNvSpPr/>
      </xdr:nvSpPr>
      <xdr:spPr>
        <a:xfrm>
          <a:off x="958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22861</xdr:rowOff>
    </xdr:from>
    <xdr:to>
      <xdr:col>55</xdr:col>
      <xdr:colOff>0</xdr:colOff>
      <xdr:row>83</xdr:row>
      <xdr:rowOff>41911</xdr:rowOff>
    </xdr:to>
    <xdr:cxnSp macro="">
      <xdr:nvCxnSpPr>
        <xdr:cNvPr id="345" name="直線コネクタ 344"/>
        <xdr:cNvCxnSpPr/>
      </xdr:nvCxnSpPr>
      <xdr:spPr>
        <a:xfrm>
          <a:off x="9639300" y="14253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148844</xdr:rowOff>
    </xdr:from>
    <xdr:to>
      <xdr:col>46</xdr:col>
      <xdr:colOff>38100</xdr:colOff>
      <xdr:row>83</xdr:row>
      <xdr:rowOff>78994</xdr:rowOff>
    </xdr:to>
    <xdr:sp macro="" textlink="">
      <xdr:nvSpPr>
        <xdr:cNvPr id="346" name="楕円 345"/>
        <xdr:cNvSpPr/>
      </xdr:nvSpPr>
      <xdr:spPr>
        <a:xfrm>
          <a:off x="86995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22861</xdr:rowOff>
    </xdr:from>
    <xdr:to>
      <xdr:col>50</xdr:col>
      <xdr:colOff>114300</xdr:colOff>
      <xdr:row>83</xdr:row>
      <xdr:rowOff>28194</xdr:rowOff>
    </xdr:to>
    <xdr:cxnSp macro="">
      <xdr:nvCxnSpPr>
        <xdr:cNvPr id="347" name="直線コネクタ 346"/>
        <xdr:cNvCxnSpPr/>
      </xdr:nvCxnSpPr>
      <xdr:spPr>
        <a:xfrm flipV="1">
          <a:off x="8750300" y="1425321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141224</xdr:rowOff>
    </xdr:from>
    <xdr:to>
      <xdr:col>41</xdr:col>
      <xdr:colOff>101600</xdr:colOff>
      <xdr:row>83</xdr:row>
      <xdr:rowOff>71374</xdr:rowOff>
    </xdr:to>
    <xdr:sp macro="" textlink="">
      <xdr:nvSpPr>
        <xdr:cNvPr id="348" name="楕円 347"/>
        <xdr:cNvSpPr/>
      </xdr:nvSpPr>
      <xdr:spPr>
        <a:xfrm>
          <a:off x="7810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20574</xdr:rowOff>
    </xdr:from>
    <xdr:to>
      <xdr:col>45</xdr:col>
      <xdr:colOff>177800</xdr:colOff>
      <xdr:row>83</xdr:row>
      <xdr:rowOff>28194</xdr:rowOff>
    </xdr:to>
    <xdr:cxnSp macro="">
      <xdr:nvCxnSpPr>
        <xdr:cNvPr id="349" name="直線コネクタ 348"/>
        <xdr:cNvCxnSpPr/>
      </xdr:nvCxnSpPr>
      <xdr:spPr>
        <a:xfrm>
          <a:off x="7861300" y="142509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90188</xdr:rowOff>
    </xdr:from>
    <xdr:ext cx="469744" cy="259045"/>
    <xdr:sp macro="" textlink="">
      <xdr:nvSpPr>
        <xdr:cNvPr id="354" name="n_1mainValue【公営住宅】&#10;一人当たり面積"/>
        <xdr:cNvSpPr txBox="1"/>
      </xdr:nvSpPr>
      <xdr:spPr>
        <a:xfrm>
          <a:off x="93917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95521</xdr:rowOff>
    </xdr:from>
    <xdr:ext cx="469744" cy="259045"/>
    <xdr:sp macro="" textlink="">
      <xdr:nvSpPr>
        <xdr:cNvPr id="355" name="n_2mainValue【公営住宅】&#10;一人当たり面積"/>
        <xdr:cNvSpPr txBox="1"/>
      </xdr:nvSpPr>
      <xdr:spPr>
        <a:xfrm>
          <a:off x="851542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87901</xdr:rowOff>
    </xdr:from>
    <xdr:ext cx="469744" cy="259045"/>
    <xdr:sp macro="" textlink="">
      <xdr:nvSpPr>
        <xdr:cNvPr id="356" name="n_3mainValue【公営住宅】&#10;一人当たり面積"/>
        <xdr:cNvSpPr txBox="1"/>
      </xdr:nvSpPr>
      <xdr:spPr>
        <a:xfrm>
          <a:off x="76264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413" name="楕円 412"/>
        <xdr:cNvSpPr/>
      </xdr:nvSpPr>
      <xdr:spPr>
        <a:xfrm>
          <a:off x="16268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96537</xdr:rowOff>
    </xdr:from>
    <xdr:ext cx="405111" cy="259045"/>
    <xdr:sp macro="" textlink="">
      <xdr:nvSpPr>
        <xdr:cNvPr id="414" name="【認定こども園・幼稚園・保育所】&#10;有形固定資産減価償却率該当値テキスト"/>
        <xdr:cNvSpPr txBox="1"/>
      </xdr:nvSpPr>
      <xdr:spPr>
        <a:xfrm>
          <a:off x="16357600"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415" name="楕円 414"/>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60960</xdr:rowOff>
    </xdr:to>
    <xdr:cxnSp macro="">
      <xdr:nvCxnSpPr>
        <xdr:cNvPr id="416" name="直線コネクタ 415"/>
        <xdr:cNvCxnSpPr/>
      </xdr:nvCxnSpPr>
      <xdr:spPr>
        <a:xfrm>
          <a:off x="15481300" y="70580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17" name="楕円 416"/>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28575</xdr:rowOff>
    </xdr:to>
    <xdr:cxnSp macro="">
      <xdr:nvCxnSpPr>
        <xdr:cNvPr id="418" name="直線コネクタ 417"/>
        <xdr:cNvCxnSpPr/>
      </xdr:nvCxnSpPr>
      <xdr:spPr>
        <a:xfrm>
          <a:off x="14592300" y="702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55880</xdr:rowOff>
    </xdr:from>
    <xdr:to>
      <xdr:col>72</xdr:col>
      <xdr:colOff>38100</xdr:colOff>
      <xdr:row>40</xdr:row>
      <xdr:rowOff>157480</xdr:rowOff>
    </xdr:to>
    <xdr:sp macro="" textlink="">
      <xdr:nvSpPr>
        <xdr:cNvPr id="419" name="楕円 418"/>
        <xdr:cNvSpPr/>
      </xdr:nvSpPr>
      <xdr:spPr>
        <a:xfrm>
          <a:off x="1365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106680</xdr:rowOff>
    </xdr:from>
    <xdr:to>
      <xdr:col>76</xdr:col>
      <xdr:colOff>114300</xdr:colOff>
      <xdr:row>40</xdr:row>
      <xdr:rowOff>167640</xdr:rowOff>
    </xdr:to>
    <xdr:cxnSp macro="">
      <xdr:nvCxnSpPr>
        <xdr:cNvPr id="420" name="直線コネクタ 419"/>
        <xdr:cNvCxnSpPr/>
      </xdr:nvCxnSpPr>
      <xdr:spPr>
        <a:xfrm>
          <a:off x="13703300" y="6964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425" name="n_1mainValue【認定こども園・幼稚園・保育所】&#10;有形固定資産減価償却率"/>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26" name="n_2mainValue【認定こども園・幼稚園・保育所】&#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148607</xdr:rowOff>
    </xdr:from>
    <xdr:ext cx="405111" cy="259045"/>
    <xdr:sp macro="" textlink="">
      <xdr:nvSpPr>
        <xdr:cNvPr id="427" name="n_3mainValue【認定こども園・幼稚園・保育所】&#10;有形固定資産減価償却率"/>
        <xdr:cNvSpPr txBox="1"/>
      </xdr:nvSpPr>
      <xdr:spPr>
        <a:xfrm>
          <a:off x="13500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67" name="楕円 466"/>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68"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69" name="楕円 468"/>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70" name="直線コネクタ 469"/>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71" name="楕円 470"/>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72" name="直線コネクタ 471"/>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73" name="楕円 472"/>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474" name="直線コネクタ 473"/>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79"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80"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81"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524" name="楕円 523"/>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525" name="【学校施設】&#10;有形固定資産減価償却率該当値テキスト"/>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526" name="楕円 525"/>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75112</xdr:rowOff>
    </xdr:to>
    <xdr:cxnSp macro="">
      <xdr:nvCxnSpPr>
        <xdr:cNvPr id="527" name="直線コネクタ 526"/>
        <xdr:cNvCxnSpPr/>
      </xdr:nvCxnSpPr>
      <xdr:spPr>
        <a:xfrm flipV="1">
          <a:off x="15481300" y="103294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28" name="楕円 527"/>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75112</xdr:rowOff>
    </xdr:to>
    <xdr:cxnSp macro="">
      <xdr:nvCxnSpPr>
        <xdr:cNvPr id="529" name="直線コネクタ 528"/>
        <xdr:cNvCxnSpPr/>
      </xdr:nvCxnSpPr>
      <xdr:spPr>
        <a:xfrm>
          <a:off x="14592300" y="102902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530" name="楕円 529"/>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60</xdr:row>
      <xdr:rowOff>3266</xdr:rowOff>
    </xdr:to>
    <xdr:cxnSp macro="">
      <xdr:nvCxnSpPr>
        <xdr:cNvPr id="531" name="直線コネクタ 530"/>
        <xdr:cNvCxnSpPr/>
      </xdr:nvCxnSpPr>
      <xdr:spPr>
        <a:xfrm>
          <a:off x="13703300" y="102151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536" name="n_1mainValue【学校施設】&#10;有形固定資産減価償却率"/>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37" name="n_2main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141531</xdr:rowOff>
    </xdr:from>
    <xdr:ext cx="405111" cy="259045"/>
    <xdr:sp macro="" textlink="">
      <xdr:nvSpPr>
        <xdr:cNvPr id="538" name="n_3mainValue【学校施設】&#10;有形固定資産減価償却率"/>
        <xdr:cNvSpPr txBox="1"/>
      </xdr:nvSpPr>
      <xdr:spPr>
        <a:xfrm>
          <a:off x="13500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577" name="楕円 576"/>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25925</xdr:rowOff>
    </xdr:from>
    <xdr:ext cx="469744" cy="259045"/>
    <xdr:sp macro="" textlink="">
      <xdr:nvSpPr>
        <xdr:cNvPr id="578" name="【学校施設】&#10;一人当たり面積該当値テキスト"/>
        <xdr:cNvSpPr txBox="1"/>
      </xdr:nvSpPr>
      <xdr:spPr>
        <a:xfrm>
          <a:off x="22199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57556</xdr:rowOff>
    </xdr:from>
    <xdr:to>
      <xdr:col>112</xdr:col>
      <xdr:colOff>38100</xdr:colOff>
      <xdr:row>61</xdr:row>
      <xdr:rowOff>159156</xdr:rowOff>
    </xdr:to>
    <xdr:sp macro="" textlink="">
      <xdr:nvSpPr>
        <xdr:cNvPr id="579" name="楕円 578"/>
        <xdr:cNvSpPr/>
      </xdr:nvSpPr>
      <xdr:spPr>
        <a:xfrm>
          <a:off x="21272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108356</xdr:rowOff>
    </xdr:to>
    <xdr:cxnSp macro="">
      <xdr:nvCxnSpPr>
        <xdr:cNvPr id="580" name="直線コネクタ 579"/>
        <xdr:cNvCxnSpPr/>
      </xdr:nvCxnSpPr>
      <xdr:spPr>
        <a:xfrm flipV="1">
          <a:off x="21323300" y="1055674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67614</xdr:rowOff>
    </xdr:from>
    <xdr:to>
      <xdr:col>107</xdr:col>
      <xdr:colOff>101600</xdr:colOff>
      <xdr:row>61</xdr:row>
      <xdr:rowOff>169214</xdr:rowOff>
    </xdr:to>
    <xdr:sp macro="" textlink="">
      <xdr:nvSpPr>
        <xdr:cNvPr id="581" name="楕円 580"/>
        <xdr:cNvSpPr/>
      </xdr:nvSpPr>
      <xdr:spPr>
        <a:xfrm>
          <a:off x="20383500" y="105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108356</xdr:rowOff>
    </xdr:from>
    <xdr:to>
      <xdr:col>111</xdr:col>
      <xdr:colOff>177800</xdr:colOff>
      <xdr:row>61</xdr:row>
      <xdr:rowOff>118414</xdr:rowOff>
    </xdr:to>
    <xdr:cxnSp macro="">
      <xdr:nvCxnSpPr>
        <xdr:cNvPr id="582" name="直線コネクタ 581"/>
        <xdr:cNvCxnSpPr/>
      </xdr:nvCxnSpPr>
      <xdr:spPr>
        <a:xfrm flipV="1">
          <a:off x="20434300" y="1056680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77674</xdr:rowOff>
    </xdr:from>
    <xdr:to>
      <xdr:col>102</xdr:col>
      <xdr:colOff>165100</xdr:colOff>
      <xdr:row>62</xdr:row>
      <xdr:rowOff>7824</xdr:rowOff>
    </xdr:to>
    <xdr:sp macro="" textlink="">
      <xdr:nvSpPr>
        <xdr:cNvPr id="583" name="楕円 582"/>
        <xdr:cNvSpPr/>
      </xdr:nvSpPr>
      <xdr:spPr>
        <a:xfrm>
          <a:off x="19494500" y="10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118414</xdr:rowOff>
    </xdr:from>
    <xdr:to>
      <xdr:col>107</xdr:col>
      <xdr:colOff>50800</xdr:colOff>
      <xdr:row>61</xdr:row>
      <xdr:rowOff>128474</xdr:rowOff>
    </xdr:to>
    <xdr:cxnSp macro="">
      <xdr:nvCxnSpPr>
        <xdr:cNvPr id="584" name="直線コネクタ 583"/>
        <xdr:cNvCxnSpPr/>
      </xdr:nvCxnSpPr>
      <xdr:spPr>
        <a:xfrm flipV="1">
          <a:off x="19545300" y="105768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150283</xdr:rowOff>
    </xdr:from>
    <xdr:ext cx="469744" cy="259045"/>
    <xdr:sp macro="" textlink="">
      <xdr:nvSpPr>
        <xdr:cNvPr id="589" name="n_1mainValue【学校施設】&#10;一人当たり面積"/>
        <xdr:cNvSpPr txBox="1"/>
      </xdr:nvSpPr>
      <xdr:spPr>
        <a:xfrm>
          <a:off x="21075727" y="106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160341</xdr:rowOff>
    </xdr:from>
    <xdr:ext cx="469744" cy="259045"/>
    <xdr:sp macro="" textlink="">
      <xdr:nvSpPr>
        <xdr:cNvPr id="590" name="n_2mainValue【学校施設】&#10;一人当たり面積"/>
        <xdr:cNvSpPr txBox="1"/>
      </xdr:nvSpPr>
      <xdr:spPr>
        <a:xfrm>
          <a:off x="20199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170401</xdr:rowOff>
    </xdr:from>
    <xdr:ext cx="469744" cy="259045"/>
    <xdr:sp macro="" textlink="">
      <xdr:nvSpPr>
        <xdr:cNvPr id="591" name="n_3mainValue【学校施設】&#10;一人当たり面積"/>
        <xdr:cNvSpPr txBox="1"/>
      </xdr:nvSpPr>
      <xdr:spPr>
        <a:xfrm>
          <a:off x="19310427" y="106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632" name="楕円 631"/>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633" name="【児童館】&#10;有形固定資産減価償却率該当値テキスト"/>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634" name="楕円 633"/>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167639</xdr:rowOff>
    </xdr:to>
    <xdr:cxnSp macro="">
      <xdr:nvCxnSpPr>
        <xdr:cNvPr id="635" name="直線コネクタ 634"/>
        <xdr:cNvCxnSpPr/>
      </xdr:nvCxnSpPr>
      <xdr:spPr>
        <a:xfrm>
          <a:off x="15481300" y="14357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38736</xdr:rowOff>
    </xdr:from>
    <xdr:to>
      <xdr:col>76</xdr:col>
      <xdr:colOff>165100</xdr:colOff>
      <xdr:row>83</xdr:row>
      <xdr:rowOff>140336</xdr:rowOff>
    </xdr:to>
    <xdr:sp macro="" textlink="">
      <xdr:nvSpPr>
        <xdr:cNvPr id="636" name="楕円 635"/>
        <xdr:cNvSpPr/>
      </xdr:nvSpPr>
      <xdr:spPr>
        <a:xfrm>
          <a:off x="14541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89536</xdr:rowOff>
    </xdr:from>
    <xdr:to>
      <xdr:col>81</xdr:col>
      <xdr:colOff>50800</xdr:colOff>
      <xdr:row>83</xdr:row>
      <xdr:rowOff>127636</xdr:rowOff>
    </xdr:to>
    <xdr:cxnSp macro="">
      <xdr:nvCxnSpPr>
        <xdr:cNvPr id="637" name="直線コネクタ 636"/>
        <xdr:cNvCxnSpPr/>
      </xdr:nvCxnSpPr>
      <xdr:spPr>
        <a:xfrm>
          <a:off x="14592300" y="14319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638" name="楕円 637"/>
        <xdr:cNvSpPr/>
      </xdr:nvSpPr>
      <xdr:spPr>
        <a:xfrm>
          <a:off x="1365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89536</xdr:rowOff>
    </xdr:to>
    <xdr:cxnSp macro="">
      <xdr:nvCxnSpPr>
        <xdr:cNvPr id="639" name="直線コネクタ 638"/>
        <xdr:cNvCxnSpPr/>
      </xdr:nvCxnSpPr>
      <xdr:spPr>
        <a:xfrm>
          <a:off x="13703300" y="1431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644" name="n_1mainValue【児童館】&#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131463</xdr:rowOff>
    </xdr:from>
    <xdr:ext cx="405111" cy="259045"/>
    <xdr:sp macro="" textlink="">
      <xdr:nvSpPr>
        <xdr:cNvPr id="645" name="n_2mainValue【児童館】&#10;有形固定資産減価償却率"/>
        <xdr:cNvSpPr txBox="1"/>
      </xdr:nvSpPr>
      <xdr:spPr>
        <a:xfrm>
          <a:off x="14389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646" name="n_3mainValue【児童館】&#10;有形固定資産減価償却率"/>
        <xdr:cNvSpPr txBox="1"/>
      </xdr:nvSpPr>
      <xdr:spPr>
        <a:xfrm>
          <a:off x="13500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6" name="楕円 685"/>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87"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88" name="楕円 687"/>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89" name="直線コネクタ 688"/>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90" name="楕円 689"/>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691" name="直線コネクタ 690"/>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2" name="楕円 691"/>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57150</xdr:rowOff>
    </xdr:to>
    <xdr:cxnSp macro="">
      <xdr:nvCxnSpPr>
        <xdr:cNvPr id="693" name="直線コネクタ 692"/>
        <xdr:cNvCxnSpPr/>
      </xdr:nvCxnSpPr>
      <xdr:spPr>
        <a:xfrm flipV="1">
          <a:off x="19545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98"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99"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00"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153036</xdr:rowOff>
    </xdr:from>
    <xdr:to>
      <xdr:col>85</xdr:col>
      <xdr:colOff>177800</xdr:colOff>
      <xdr:row>107</xdr:row>
      <xdr:rowOff>83186</xdr:rowOff>
    </xdr:to>
    <xdr:sp macro="" textlink="">
      <xdr:nvSpPr>
        <xdr:cNvPr id="741" name="楕円 740"/>
        <xdr:cNvSpPr/>
      </xdr:nvSpPr>
      <xdr:spPr>
        <a:xfrm>
          <a:off x="16268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131463</xdr:rowOff>
    </xdr:from>
    <xdr:ext cx="405111" cy="259045"/>
    <xdr:sp macro="" textlink="">
      <xdr:nvSpPr>
        <xdr:cNvPr id="742" name="【公民館】&#10;有形固定資産減価償却率該当値テキスト"/>
        <xdr:cNvSpPr txBox="1"/>
      </xdr:nvSpPr>
      <xdr:spPr>
        <a:xfrm>
          <a:off x="16357600"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743" name="楕円 742"/>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32386</xdr:rowOff>
    </xdr:to>
    <xdr:cxnSp macro="">
      <xdr:nvCxnSpPr>
        <xdr:cNvPr id="744" name="直線コネクタ 743"/>
        <xdr:cNvCxnSpPr/>
      </xdr:nvCxnSpPr>
      <xdr:spPr>
        <a:xfrm>
          <a:off x="15481300" y="183470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745" name="楕円 744"/>
        <xdr:cNvSpPr/>
      </xdr:nvSpPr>
      <xdr:spPr>
        <a:xfrm>
          <a:off x="1454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1905</xdr:rowOff>
    </xdr:to>
    <xdr:cxnSp macro="">
      <xdr:nvCxnSpPr>
        <xdr:cNvPr id="746" name="直線コネクタ 745"/>
        <xdr:cNvCxnSpPr/>
      </xdr:nvCxnSpPr>
      <xdr:spPr>
        <a:xfrm>
          <a:off x="14592300" y="18328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44450</xdr:rowOff>
    </xdr:from>
    <xdr:to>
      <xdr:col>72</xdr:col>
      <xdr:colOff>38100</xdr:colOff>
      <xdr:row>106</xdr:row>
      <xdr:rowOff>146050</xdr:rowOff>
    </xdr:to>
    <xdr:sp macro="" textlink="">
      <xdr:nvSpPr>
        <xdr:cNvPr id="747" name="楕円 746"/>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106</xdr:row>
      <xdr:rowOff>154305</xdr:rowOff>
    </xdr:to>
    <xdr:cxnSp macro="">
      <xdr:nvCxnSpPr>
        <xdr:cNvPr id="748" name="直線コネクタ 747"/>
        <xdr:cNvCxnSpPr/>
      </xdr:nvCxnSpPr>
      <xdr:spPr>
        <a:xfrm>
          <a:off x="13703300" y="18268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753" name="n_1mainValue【公民館】&#10;有形固定資産減価償却率"/>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754" name="n_2mainValue【公民館】&#10;有形固定資産減価償却率"/>
        <xdr:cNvSpPr txBox="1"/>
      </xdr:nvSpPr>
      <xdr:spPr>
        <a:xfrm>
          <a:off x="14389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755" name="n_3mainValue【公民館】&#10;有形固定資産減価償却率"/>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95" name="楕円 794"/>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50816</xdr:rowOff>
    </xdr:from>
    <xdr:ext cx="469744" cy="259045"/>
    <xdr:sp macro="" textlink="">
      <xdr:nvSpPr>
        <xdr:cNvPr id="796" name="【公民館】&#10;一人当たり面積該当値テキスト"/>
        <xdr:cNvSpPr txBox="1"/>
      </xdr:nvSpPr>
      <xdr:spPr>
        <a:xfrm>
          <a:off x="22199600"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97" name="楕円 796"/>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15239</xdr:rowOff>
    </xdr:to>
    <xdr:cxnSp macro="">
      <xdr:nvCxnSpPr>
        <xdr:cNvPr id="798" name="直線コネクタ 797"/>
        <xdr:cNvCxnSpPr/>
      </xdr:nvCxnSpPr>
      <xdr:spPr>
        <a:xfrm>
          <a:off x="21323300" y="1853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99" name="楕円 798"/>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30480</xdr:rowOff>
    </xdr:to>
    <xdr:cxnSp macro="">
      <xdr:nvCxnSpPr>
        <xdr:cNvPr id="800" name="直線コネクタ 799"/>
        <xdr:cNvCxnSpPr/>
      </xdr:nvCxnSpPr>
      <xdr:spPr>
        <a:xfrm flipV="1">
          <a:off x="20434300" y="18531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801" name="楕円 800"/>
        <xdr:cNvSpPr/>
      </xdr:nvSpPr>
      <xdr:spPr>
        <a:xfrm>
          <a:off x="19494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64770</xdr:rowOff>
    </xdr:to>
    <xdr:cxnSp macro="">
      <xdr:nvCxnSpPr>
        <xdr:cNvPr id="802" name="直線コネクタ 801"/>
        <xdr:cNvCxnSpPr/>
      </xdr:nvCxnSpPr>
      <xdr:spPr>
        <a:xfrm flipV="1">
          <a:off x="19545300" y="1854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807" name="n_1mainValue【公民館】&#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08"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809" name="n_3mainValue【公民館】&#10;一人当たり面積"/>
        <xdr:cNvSpPr txBox="1"/>
      </xdr:nvSpPr>
      <xdr:spPr>
        <a:xfrm>
          <a:off x="19310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類似団体と比較して、特に有形固定資産減価償却率が高くなっている施設は、認定こども園・幼稚園・保育所と、公民館である。</a:t>
          </a:r>
          <a:endParaRPr lang="ja-JP" altLang="ja-JP" sz="1400">
            <a:effectLst/>
          </a:endParaRPr>
        </a:p>
        <a:p>
          <a:r>
            <a:rPr kumimoji="1" lang="ja-JP" altLang="ja-JP" sz="1100">
              <a:solidFill>
                <a:schemeClr val="dk1"/>
              </a:solidFill>
              <a:effectLst/>
              <a:latin typeface="+mn-lt"/>
              <a:ea typeface="+mn-ea"/>
              <a:cs typeface="+mn-cs"/>
            </a:rPr>
            <a:t>認定こども園・幼稚園・保育所、公民館については、対象施設がいずれも建築後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近く</a:t>
          </a:r>
          <a:r>
            <a:rPr kumimoji="1" lang="ja-JP" altLang="ja-JP" sz="1100">
              <a:solidFill>
                <a:schemeClr val="dk1"/>
              </a:solidFill>
              <a:effectLst/>
              <a:latin typeface="+mn-lt"/>
              <a:ea typeface="+mn-ea"/>
              <a:cs typeface="+mn-cs"/>
            </a:rPr>
            <a:t>経過しており、必要に応じた修繕は行っているものの、施設の長寿命化に有効な大規模改修等は実施できていないため数値が高くなっている。</a:t>
          </a:r>
          <a:endParaRPr lang="ja-JP" altLang="ja-JP" sz="1400">
            <a:effectLst/>
          </a:endParaRPr>
        </a:p>
        <a:p>
          <a:r>
            <a:rPr kumimoji="1" lang="ja-JP" altLang="en-US" sz="1100">
              <a:solidFill>
                <a:schemeClr val="dk1"/>
              </a:solidFill>
              <a:effectLst/>
              <a:latin typeface="+mn-lt"/>
              <a:ea typeface="+mn-ea"/>
              <a:cs typeface="+mn-cs"/>
            </a:rPr>
            <a:t>市立</a:t>
          </a:r>
          <a:r>
            <a:rPr kumimoji="1" lang="ja-JP" altLang="ja-JP" sz="1100">
              <a:solidFill>
                <a:schemeClr val="dk1"/>
              </a:solidFill>
              <a:effectLst/>
              <a:latin typeface="+mn-lt"/>
              <a:ea typeface="+mn-ea"/>
              <a:cs typeface="+mn-cs"/>
            </a:rPr>
            <a:t>保育所等については、</a:t>
          </a:r>
          <a:r>
            <a:rPr kumimoji="1" lang="ja-JP" altLang="en-US" sz="1100">
              <a:solidFill>
                <a:schemeClr val="dk1"/>
              </a:solidFill>
              <a:effectLst/>
              <a:latin typeface="+mn-lt"/>
              <a:ea typeface="+mn-ea"/>
              <a:cs typeface="+mn-cs"/>
            </a:rPr>
            <a:t>幼稚園を廃止して保育所を</a:t>
          </a:r>
          <a:r>
            <a:rPr kumimoji="1" lang="ja-JP" altLang="ja-JP" sz="1100">
              <a:solidFill>
                <a:schemeClr val="dk1"/>
              </a:solidFill>
              <a:effectLst/>
              <a:latin typeface="+mn-lt"/>
              <a:ea typeface="+mn-ea"/>
              <a:cs typeface="+mn-cs"/>
            </a:rPr>
            <a:t>認定こども園</a:t>
          </a:r>
          <a:r>
            <a:rPr kumimoji="1" lang="ja-JP" altLang="en-US" sz="1100">
              <a:solidFill>
                <a:schemeClr val="dk1"/>
              </a:solidFill>
              <a:effectLst/>
              <a:latin typeface="+mn-lt"/>
              <a:ea typeface="+mn-ea"/>
              <a:cs typeface="+mn-cs"/>
            </a:rPr>
            <a:t>に移行</a:t>
          </a:r>
          <a:r>
            <a:rPr kumimoji="1" lang="ja-JP" altLang="ja-JP" sz="1100">
              <a:solidFill>
                <a:schemeClr val="dk1"/>
              </a:solidFill>
              <a:effectLst/>
              <a:latin typeface="+mn-lt"/>
              <a:ea typeface="+mn-ea"/>
              <a:cs typeface="+mn-cs"/>
            </a:rPr>
            <a:t>する</a:t>
          </a:r>
          <a:r>
            <a:rPr kumimoji="1" lang="ja-JP" altLang="en-US" sz="1100">
              <a:solidFill>
                <a:schemeClr val="dk1"/>
              </a:solidFill>
              <a:effectLst/>
              <a:latin typeface="+mn-lt"/>
              <a:ea typeface="+mn-ea"/>
              <a:cs typeface="+mn-cs"/>
            </a:rPr>
            <a:t>予定であり</a:t>
          </a:r>
          <a:r>
            <a:rPr kumimoji="1" lang="ja-JP" altLang="ja-JP" sz="1100">
              <a:solidFill>
                <a:schemeClr val="dk1"/>
              </a:solidFill>
              <a:effectLst/>
              <a:latin typeface="+mn-lt"/>
              <a:ea typeface="+mn-ea"/>
              <a:cs typeface="+mn-cs"/>
            </a:rPr>
            <a:t>、そのうえで必要とされる施設の長寿命化または統合・廃止による適正化を図っていく。</a:t>
          </a:r>
          <a:endParaRPr lang="ja-JP" altLang="ja-JP" sz="1400">
            <a:effectLst/>
          </a:endParaRPr>
        </a:p>
        <a:p>
          <a:r>
            <a:rPr kumimoji="1" lang="ja-JP" altLang="ja-JP" sz="1100">
              <a:solidFill>
                <a:schemeClr val="dk1"/>
              </a:solidFill>
              <a:effectLst/>
              <a:latin typeface="+mn-lt"/>
              <a:ea typeface="+mn-ea"/>
              <a:cs typeface="+mn-cs"/>
            </a:rPr>
            <a:t>公民館については老朽化が著しいが、一部施設については平成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年度をもって廃止し、令和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年度に除却するため、有形固定資産減価償却率については若干低くなると思われる。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4" name="楕円 73"/>
        <xdr:cNvSpPr/>
      </xdr:nvSpPr>
      <xdr:spPr>
        <a:xfrm>
          <a:off x="4584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5" name="【図書館】&#10;有形固定資産減価償却率該当値テキスト"/>
        <xdr:cNvSpPr txBox="1"/>
      </xdr:nvSpPr>
      <xdr:spPr>
        <a:xfrm>
          <a:off x="4673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6" name="楕円 75"/>
        <xdr:cNvSpPr/>
      </xdr:nvSpPr>
      <xdr:spPr>
        <a:xfrm>
          <a:off x="3746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115389</xdr:rowOff>
    </xdr:to>
    <xdr:cxnSp macro="">
      <xdr:nvCxnSpPr>
        <xdr:cNvPr id="77" name="直線コネクタ 76"/>
        <xdr:cNvCxnSpPr/>
      </xdr:nvCxnSpPr>
      <xdr:spPr>
        <a:xfrm>
          <a:off x="3797300" y="62549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170724</xdr:rowOff>
    </xdr:from>
    <xdr:to>
      <xdr:col>15</xdr:col>
      <xdr:colOff>101600</xdr:colOff>
      <xdr:row>36</xdr:row>
      <xdr:rowOff>100874</xdr:rowOff>
    </xdr:to>
    <xdr:sp macro="" textlink="">
      <xdr:nvSpPr>
        <xdr:cNvPr id="78" name="楕円 77"/>
        <xdr:cNvSpPr/>
      </xdr:nvSpPr>
      <xdr:spPr>
        <a:xfrm>
          <a:off x="2857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50074</xdr:rowOff>
    </xdr:from>
    <xdr:to>
      <xdr:col>19</xdr:col>
      <xdr:colOff>177800</xdr:colOff>
      <xdr:row>36</xdr:row>
      <xdr:rowOff>82731</xdr:rowOff>
    </xdr:to>
    <xdr:cxnSp macro="">
      <xdr:nvCxnSpPr>
        <xdr:cNvPr id="79" name="直線コネクタ 78"/>
        <xdr:cNvCxnSpPr/>
      </xdr:nvCxnSpPr>
      <xdr:spPr>
        <a:xfrm>
          <a:off x="2908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50074</xdr:rowOff>
    </xdr:to>
    <xdr:cxnSp macro="">
      <xdr:nvCxnSpPr>
        <xdr:cNvPr id="81" name="直線コネクタ 80"/>
        <xdr:cNvCxnSpPr/>
      </xdr:nvCxnSpPr>
      <xdr:spPr>
        <a:xfrm>
          <a:off x="2019300" y="61830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150058</xdr:rowOff>
    </xdr:from>
    <xdr:ext cx="405111" cy="259045"/>
    <xdr:sp macro="" textlink="">
      <xdr:nvSpPr>
        <xdr:cNvPr id="86" name="n_1mainValue【図書館】&#10;有形固定資産減価償却率"/>
        <xdr:cNvSpPr txBox="1"/>
      </xdr:nvSpPr>
      <xdr:spPr>
        <a:xfrm>
          <a:off x="3582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117401</xdr:rowOff>
    </xdr:from>
    <xdr:ext cx="405111" cy="259045"/>
    <xdr:sp macro="" textlink="">
      <xdr:nvSpPr>
        <xdr:cNvPr id="87" name="n_2mainValue【図書館】&#10;有形固定資産減価償却率"/>
        <xdr:cNvSpPr txBox="1"/>
      </xdr:nvSpPr>
      <xdr:spPr>
        <a:xfrm>
          <a:off x="2705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88"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152400</xdr:rowOff>
    </xdr:from>
    <xdr:to>
      <xdr:col>55</xdr:col>
      <xdr:colOff>50800</xdr:colOff>
      <xdr:row>35</xdr:row>
      <xdr:rowOff>82550</xdr:rowOff>
    </xdr:to>
    <xdr:sp macro="" textlink="">
      <xdr:nvSpPr>
        <xdr:cNvPr id="128" name="楕円 127"/>
        <xdr:cNvSpPr/>
      </xdr:nvSpPr>
      <xdr:spPr>
        <a:xfrm>
          <a:off x="10426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3827</xdr:rowOff>
    </xdr:from>
    <xdr:ext cx="469744" cy="259045"/>
    <xdr:sp macro="" textlink="">
      <xdr:nvSpPr>
        <xdr:cNvPr id="129" name="【図書館】&#10;一人当たり面積該当値テキスト"/>
        <xdr:cNvSpPr txBox="1"/>
      </xdr:nvSpPr>
      <xdr:spPr>
        <a:xfrm>
          <a:off x="105156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165100</xdr:rowOff>
    </xdr:from>
    <xdr:to>
      <xdr:col>50</xdr:col>
      <xdr:colOff>165100</xdr:colOff>
      <xdr:row>35</xdr:row>
      <xdr:rowOff>95250</xdr:rowOff>
    </xdr:to>
    <xdr:sp macro="" textlink="">
      <xdr:nvSpPr>
        <xdr:cNvPr id="130" name="楕円 129"/>
        <xdr:cNvSpPr/>
      </xdr:nvSpPr>
      <xdr:spPr>
        <a:xfrm>
          <a:off x="958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31750</xdr:rowOff>
    </xdr:from>
    <xdr:to>
      <xdr:col>55</xdr:col>
      <xdr:colOff>0</xdr:colOff>
      <xdr:row>35</xdr:row>
      <xdr:rowOff>44450</xdr:rowOff>
    </xdr:to>
    <xdr:cxnSp macro="">
      <xdr:nvCxnSpPr>
        <xdr:cNvPr id="131" name="直線コネクタ 130"/>
        <xdr:cNvCxnSpPr/>
      </xdr:nvCxnSpPr>
      <xdr:spPr>
        <a:xfrm flipV="1">
          <a:off x="9639300" y="603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32" name="楕円 131"/>
        <xdr:cNvSpPr/>
      </xdr:nvSpPr>
      <xdr:spPr>
        <a:xfrm>
          <a:off x="869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44450</xdr:rowOff>
    </xdr:from>
    <xdr:to>
      <xdr:col>50</xdr:col>
      <xdr:colOff>114300</xdr:colOff>
      <xdr:row>35</xdr:row>
      <xdr:rowOff>57150</xdr:rowOff>
    </xdr:to>
    <xdr:cxnSp macro="">
      <xdr:nvCxnSpPr>
        <xdr:cNvPr id="133" name="直線コネクタ 132"/>
        <xdr:cNvCxnSpPr/>
      </xdr:nvCxnSpPr>
      <xdr:spPr>
        <a:xfrm flipV="1">
          <a:off x="87503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19050</xdr:rowOff>
    </xdr:from>
    <xdr:to>
      <xdr:col>41</xdr:col>
      <xdr:colOff>101600</xdr:colOff>
      <xdr:row>35</xdr:row>
      <xdr:rowOff>120650</xdr:rowOff>
    </xdr:to>
    <xdr:sp macro="" textlink="">
      <xdr:nvSpPr>
        <xdr:cNvPr id="134" name="楕円 133"/>
        <xdr:cNvSpPr/>
      </xdr:nvSpPr>
      <xdr:spPr>
        <a:xfrm>
          <a:off x="781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69850</xdr:rowOff>
    </xdr:to>
    <xdr:cxnSp macro="">
      <xdr:nvCxnSpPr>
        <xdr:cNvPr id="135" name="直線コネクタ 134"/>
        <xdr:cNvCxnSpPr/>
      </xdr:nvCxnSpPr>
      <xdr:spPr>
        <a:xfrm flipV="1">
          <a:off x="7861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111777</xdr:rowOff>
    </xdr:from>
    <xdr:ext cx="469744" cy="259045"/>
    <xdr:sp macro="" textlink="">
      <xdr:nvSpPr>
        <xdr:cNvPr id="140" name="n_1mainValue【図書館】&#10;一人当たり面積"/>
        <xdr:cNvSpPr txBox="1"/>
      </xdr:nvSpPr>
      <xdr:spPr>
        <a:xfrm>
          <a:off x="93917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41" name="n_2mainValue【図書館】&#10;一人当たり面積"/>
        <xdr:cNvSpPr txBox="1"/>
      </xdr:nvSpPr>
      <xdr:spPr>
        <a:xfrm>
          <a:off x="8515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137177</xdr:rowOff>
    </xdr:from>
    <xdr:ext cx="469744" cy="259045"/>
    <xdr:sp macro="" textlink="">
      <xdr:nvSpPr>
        <xdr:cNvPr id="142" name="n_3mainValue【図書館】&#10;一人当たり面積"/>
        <xdr:cNvSpPr txBox="1"/>
      </xdr:nvSpPr>
      <xdr:spPr>
        <a:xfrm>
          <a:off x="7626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84" name="楕円 183"/>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85" name="【体育館・プー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86" name="楕円 185"/>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115933</xdr:rowOff>
    </xdr:to>
    <xdr:cxnSp macro="">
      <xdr:nvCxnSpPr>
        <xdr:cNvPr id="187" name="直線コネクタ 186"/>
        <xdr:cNvCxnSpPr/>
      </xdr:nvCxnSpPr>
      <xdr:spPr>
        <a:xfrm>
          <a:off x="3797300" y="105466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8" name="楕円 187"/>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88174</xdr:rowOff>
    </xdr:to>
    <xdr:cxnSp macro="">
      <xdr:nvCxnSpPr>
        <xdr:cNvPr id="189" name="直線コネクタ 188"/>
        <xdr:cNvCxnSpPr/>
      </xdr:nvCxnSpPr>
      <xdr:spPr>
        <a:xfrm>
          <a:off x="2908300" y="1051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0" name="楕円 189"/>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57150</xdr:rowOff>
    </xdr:to>
    <xdr:cxnSp macro="">
      <xdr:nvCxnSpPr>
        <xdr:cNvPr id="191" name="直線コネクタ 190"/>
        <xdr:cNvCxnSpPr/>
      </xdr:nvCxnSpPr>
      <xdr:spPr>
        <a:xfrm>
          <a:off x="2019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196" name="n_1mainValue【体育館・プール】&#10;有形固定資産減価償却率"/>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97"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8" name="n_3mainValue【体育館・プー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38" name="楕円 237"/>
        <xdr:cNvSpPr/>
      </xdr:nvSpPr>
      <xdr:spPr>
        <a:xfrm>
          <a:off x="10426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3192</xdr:rowOff>
    </xdr:from>
    <xdr:ext cx="469744" cy="259045"/>
    <xdr:sp macro="" textlink="">
      <xdr:nvSpPr>
        <xdr:cNvPr id="239" name="【体育館・プール】&#10;一人当たり面積該当値テキスト"/>
        <xdr:cNvSpPr txBox="1"/>
      </xdr:nvSpPr>
      <xdr:spPr>
        <a:xfrm>
          <a:off x="10515600" y="108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90170</xdr:rowOff>
    </xdr:from>
    <xdr:to>
      <xdr:col>50</xdr:col>
      <xdr:colOff>165100</xdr:colOff>
      <xdr:row>64</xdr:row>
      <xdr:rowOff>20320</xdr:rowOff>
    </xdr:to>
    <xdr:sp macro="" textlink="">
      <xdr:nvSpPr>
        <xdr:cNvPr id="240" name="楕円 239"/>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140970</xdr:rowOff>
    </xdr:to>
    <xdr:cxnSp macro="">
      <xdr:nvCxnSpPr>
        <xdr:cNvPr id="241" name="直線コネクタ 240"/>
        <xdr:cNvCxnSpPr/>
      </xdr:nvCxnSpPr>
      <xdr:spPr>
        <a:xfrm flipV="1">
          <a:off x="9639300" y="10940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42" name="楕円 241"/>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140970</xdr:rowOff>
    </xdr:from>
    <xdr:to>
      <xdr:col>50</xdr:col>
      <xdr:colOff>114300</xdr:colOff>
      <xdr:row>63</xdr:row>
      <xdr:rowOff>140970</xdr:rowOff>
    </xdr:to>
    <xdr:cxnSp macro="">
      <xdr:nvCxnSpPr>
        <xdr:cNvPr id="243" name="直線コネクタ 242"/>
        <xdr:cNvCxnSpPr/>
      </xdr:nvCxnSpPr>
      <xdr:spPr>
        <a:xfrm>
          <a:off x="8750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44" name="楕円 243"/>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64</xdr:row>
      <xdr:rowOff>0</xdr:rowOff>
    </xdr:to>
    <xdr:cxnSp macro="">
      <xdr:nvCxnSpPr>
        <xdr:cNvPr id="245" name="直線コネクタ 244"/>
        <xdr:cNvCxnSpPr/>
      </xdr:nvCxnSpPr>
      <xdr:spPr>
        <a:xfrm flipV="1">
          <a:off x="7861300" y="10942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11447</xdr:rowOff>
    </xdr:from>
    <xdr:ext cx="469744" cy="259045"/>
    <xdr:sp macro="" textlink="">
      <xdr:nvSpPr>
        <xdr:cNvPr id="250" name="n_1mainValue【体育館・プール】&#10;一人当たり面積"/>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51" name="n_2mainValue【体育館・プール】&#10;一人当たり面積"/>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52"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293" name="楕円 292"/>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294" name="【福祉施設】&#10;有形固定資産減価償却率該当値テキスト"/>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95" name="楕円 294"/>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169545</xdr:rowOff>
    </xdr:to>
    <xdr:cxnSp macro="">
      <xdr:nvCxnSpPr>
        <xdr:cNvPr id="296" name="直線コネクタ 295"/>
        <xdr:cNvCxnSpPr/>
      </xdr:nvCxnSpPr>
      <xdr:spPr>
        <a:xfrm>
          <a:off x="3797300" y="143598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97" name="楕円 296"/>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129539</xdr:rowOff>
    </xdr:to>
    <xdr:cxnSp macro="">
      <xdr:nvCxnSpPr>
        <xdr:cNvPr id="298" name="直線コネクタ 297"/>
        <xdr:cNvCxnSpPr/>
      </xdr:nvCxnSpPr>
      <xdr:spPr>
        <a:xfrm>
          <a:off x="2908300" y="14321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299" name="楕円 298"/>
        <xdr:cNvSpPr/>
      </xdr:nvSpPr>
      <xdr:spPr>
        <a:xfrm>
          <a:off x="1968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91439</xdr:rowOff>
    </xdr:to>
    <xdr:cxnSp macro="">
      <xdr:nvCxnSpPr>
        <xdr:cNvPr id="300" name="直線コネクタ 299"/>
        <xdr:cNvCxnSpPr/>
      </xdr:nvCxnSpPr>
      <xdr:spPr>
        <a:xfrm>
          <a:off x="2019300" y="142894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05"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306" name="n_2mainValue【福祉施設】&#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07" name="n_3mainValue【福祉施設】&#10;有形固定資産減価償却率"/>
        <xdr:cNvSpPr txBox="1"/>
      </xdr:nvSpPr>
      <xdr:spPr>
        <a:xfrm>
          <a:off x="1816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49" name="楕円 348"/>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99803</xdr:rowOff>
    </xdr:from>
    <xdr:ext cx="469744" cy="259045"/>
    <xdr:sp macro="" textlink="">
      <xdr:nvSpPr>
        <xdr:cNvPr id="350" name="【福祉施設】&#10;一人当たり面積該当値テキスト"/>
        <xdr:cNvSpPr txBox="1"/>
      </xdr:nvSpPr>
      <xdr:spPr>
        <a:xfrm>
          <a:off x="10515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51" name="楕円 350"/>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352" name="直線コネクタ 351"/>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13426</xdr:rowOff>
    </xdr:from>
    <xdr:to>
      <xdr:col>46</xdr:col>
      <xdr:colOff>38100</xdr:colOff>
      <xdr:row>86</xdr:row>
      <xdr:rowOff>115026</xdr:rowOff>
    </xdr:to>
    <xdr:sp macro="" textlink="">
      <xdr:nvSpPr>
        <xdr:cNvPr id="353" name="楕円 352"/>
        <xdr:cNvSpPr/>
      </xdr:nvSpPr>
      <xdr:spPr>
        <a:xfrm>
          <a:off x="8699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64226</xdr:rowOff>
    </xdr:to>
    <xdr:cxnSp macro="">
      <xdr:nvCxnSpPr>
        <xdr:cNvPr id="354" name="直線コネクタ 353"/>
        <xdr:cNvCxnSpPr/>
      </xdr:nvCxnSpPr>
      <xdr:spPr>
        <a:xfrm>
          <a:off x="8750300" y="1480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26488</xdr:rowOff>
    </xdr:from>
    <xdr:to>
      <xdr:col>41</xdr:col>
      <xdr:colOff>101600</xdr:colOff>
      <xdr:row>86</xdr:row>
      <xdr:rowOff>128088</xdr:rowOff>
    </xdr:to>
    <xdr:sp macro="" textlink="">
      <xdr:nvSpPr>
        <xdr:cNvPr id="355" name="楕円 354"/>
        <xdr:cNvSpPr/>
      </xdr:nvSpPr>
      <xdr:spPr>
        <a:xfrm>
          <a:off x="7810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77288</xdr:rowOff>
    </xdr:to>
    <xdr:cxnSp macro="">
      <xdr:nvCxnSpPr>
        <xdr:cNvPr id="356" name="直線コネクタ 355"/>
        <xdr:cNvCxnSpPr/>
      </xdr:nvCxnSpPr>
      <xdr:spPr>
        <a:xfrm flipV="1">
          <a:off x="7861300" y="1480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61"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106153</xdr:rowOff>
    </xdr:from>
    <xdr:ext cx="469744" cy="259045"/>
    <xdr:sp macro="" textlink="">
      <xdr:nvSpPr>
        <xdr:cNvPr id="362" name="n_2mainValue【福祉施設】&#10;一人当たり面積"/>
        <xdr:cNvSpPr txBox="1"/>
      </xdr:nvSpPr>
      <xdr:spPr>
        <a:xfrm>
          <a:off x="8515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119215</xdr:rowOff>
    </xdr:from>
    <xdr:ext cx="469744" cy="259045"/>
    <xdr:sp macro="" textlink="">
      <xdr:nvSpPr>
        <xdr:cNvPr id="363" name="n_3mainValue【福祉施設】&#10;一人当たり面積"/>
        <xdr:cNvSpPr txBox="1"/>
      </xdr:nvSpPr>
      <xdr:spPr>
        <a:xfrm>
          <a:off x="7626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141332</xdr:rowOff>
    </xdr:from>
    <xdr:to>
      <xdr:col>24</xdr:col>
      <xdr:colOff>114300</xdr:colOff>
      <xdr:row>103</xdr:row>
      <xdr:rowOff>71482</xdr:rowOff>
    </xdr:to>
    <xdr:sp macro="" textlink="">
      <xdr:nvSpPr>
        <xdr:cNvPr id="405" name="楕円 404"/>
        <xdr:cNvSpPr/>
      </xdr:nvSpPr>
      <xdr:spPr>
        <a:xfrm>
          <a:off x="45847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164209</xdr:rowOff>
    </xdr:from>
    <xdr:ext cx="405111" cy="259045"/>
    <xdr:sp macro="" textlink="">
      <xdr:nvSpPr>
        <xdr:cNvPr id="406" name="【市民会館】&#10;有形固定資産減価償却率該当値テキスト"/>
        <xdr:cNvSpPr txBox="1"/>
      </xdr:nvSpPr>
      <xdr:spPr>
        <a:xfrm>
          <a:off x="4673600" y="174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407" name="楕円 406"/>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159476</xdr:rowOff>
    </xdr:from>
    <xdr:to>
      <xdr:col>24</xdr:col>
      <xdr:colOff>63500</xdr:colOff>
      <xdr:row>103</xdr:row>
      <xdr:rowOff>20682</xdr:rowOff>
    </xdr:to>
    <xdr:cxnSp macro="">
      <xdr:nvCxnSpPr>
        <xdr:cNvPr id="408" name="直線コネクタ 407"/>
        <xdr:cNvCxnSpPr/>
      </xdr:nvCxnSpPr>
      <xdr:spPr>
        <a:xfrm>
          <a:off x="3797300" y="176473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76019</xdr:rowOff>
    </xdr:from>
    <xdr:to>
      <xdr:col>15</xdr:col>
      <xdr:colOff>101600</xdr:colOff>
      <xdr:row>103</xdr:row>
      <xdr:rowOff>6169</xdr:rowOff>
    </xdr:to>
    <xdr:sp macro="" textlink="">
      <xdr:nvSpPr>
        <xdr:cNvPr id="409" name="楕円 408"/>
        <xdr:cNvSpPr/>
      </xdr:nvSpPr>
      <xdr:spPr>
        <a:xfrm>
          <a:off x="2857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126819</xdr:rowOff>
    </xdr:from>
    <xdr:to>
      <xdr:col>19</xdr:col>
      <xdr:colOff>177800</xdr:colOff>
      <xdr:row>102</xdr:row>
      <xdr:rowOff>159476</xdr:rowOff>
    </xdr:to>
    <xdr:cxnSp macro="">
      <xdr:nvCxnSpPr>
        <xdr:cNvPr id="410" name="直線コネクタ 409"/>
        <xdr:cNvCxnSpPr/>
      </xdr:nvCxnSpPr>
      <xdr:spPr>
        <a:xfrm>
          <a:off x="2908300" y="1761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411" name="楕円 410"/>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102</xdr:row>
      <xdr:rowOff>126819</xdr:rowOff>
    </xdr:to>
    <xdr:cxnSp macro="">
      <xdr:nvCxnSpPr>
        <xdr:cNvPr id="412" name="直線コネクタ 411"/>
        <xdr:cNvCxnSpPr/>
      </xdr:nvCxnSpPr>
      <xdr:spPr>
        <a:xfrm>
          <a:off x="2019300" y="1758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417"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22696</xdr:rowOff>
    </xdr:from>
    <xdr:ext cx="405111" cy="259045"/>
    <xdr:sp macro="" textlink="">
      <xdr:nvSpPr>
        <xdr:cNvPr id="418" name="n_2mainValue【市民会館】&#10;有形固定資産減価償却率"/>
        <xdr:cNvSpPr txBox="1"/>
      </xdr:nvSpPr>
      <xdr:spPr>
        <a:xfrm>
          <a:off x="2705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419" name="n_3mainValue【市民会館】&#10;有形固定資産減価償却率"/>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36830</xdr:rowOff>
    </xdr:from>
    <xdr:to>
      <xdr:col>55</xdr:col>
      <xdr:colOff>50800</xdr:colOff>
      <xdr:row>99</xdr:row>
      <xdr:rowOff>138430</xdr:rowOff>
    </xdr:to>
    <xdr:sp macro="" textlink="">
      <xdr:nvSpPr>
        <xdr:cNvPr id="461" name="楕円 460"/>
        <xdr:cNvSpPr/>
      </xdr:nvSpPr>
      <xdr:spPr>
        <a:xfrm>
          <a:off x="104267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161307</xdr:rowOff>
    </xdr:from>
    <xdr:ext cx="469744" cy="259045"/>
    <xdr:sp macro="" textlink="">
      <xdr:nvSpPr>
        <xdr:cNvPr id="462" name="【市民会館】&#10;一人当たり面積該当値テキスト"/>
        <xdr:cNvSpPr txBox="1"/>
      </xdr:nvSpPr>
      <xdr:spPr>
        <a:xfrm>
          <a:off x="10515600" y="169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46627</xdr:rowOff>
    </xdr:from>
    <xdr:to>
      <xdr:col>50</xdr:col>
      <xdr:colOff>165100</xdr:colOff>
      <xdr:row>99</xdr:row>
      <xdr:rowOff>148227</xdr:rowOff>
    </xdr:to>
    <xdr:sp macro="" textlink="">
      <xdr:nvSpPr>
        <xdr:cNvPr id="463" name="楕円 462"/>
        <xdr:cNvSpPr/>
      </xdr:nvSpPr>
      <xdr:spPr>
        <a:xfrm>
          <a:off x="95885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87630</xdr:rowOff>
    </xdr:from>
    <xdr:to>
      <xdr:col>55</xdr:col>
      <xdr:colOff>0</xdr:colOff>
      <xdr:row>99</xdr:row>
      <xdr:rowOff>97427</xdr:rowOff>
    </xdr:to>
    <xdr:cxnSp macro="">
      <xdr:nvCxnSpPr>
        <xdr:cNvPr id="464" name="直線コネクタ 463"/>
        <xdr:cNvCxnSpPr/>
      </xdr:nvCxnSpPr>
      <xdr:spPr>
        <a:xfrm flipV="1">
          <a:off x="9639300" y="170611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59689</xdr:rowOff>
    </xdr:from>
    <xdr:to>
      <xdr:col>46</xdr:col>
      <xdr:colOff>38100</xdr:colOff>
      <xdr:row>99</xdr:row>
      <xdr:rowOff>161289</xdr:rowOff>
    </xdr:to>
    <xdr:sp macro="" textlink="">
      <xdr:nvSpPr>
        <xdr:cNvPr id="465" name="楕円 464"/>
        <xdr:cNvSpPr/>
      </xdr:nvSpPr>
      <xdr:spPr>
        <a:xfrm>
          <a:off x="8699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97427</xdr:rowOff>
    </xdr:from>
    <xdr:to>
      <xdr:col>50</xdr:col>
      <xdr:colOff>114300</xdr:colOff>
      <xdr:row>99</xdr:row>
      <xdr:rowOff>110489</xdr:rowOff>
    </xdr:to>
    <xdr:cxnSp macro="">
      <xdr:nvCxnSpPr>
        <xdr:cNvPr id="466" name="直線コネクタ 465"/>
        <xdr:cNvCxnSpPr/>
      </xdr:nvCxnSpPr>
      <xdr:spPr>
        <a:xfrm flipV="1">
          <a:off x="8750300" y="170709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72752</xdr:rowOff>
    </xdr:from>
    <xdr:to>
      <xdr:col>41</xdr:col>
      <xdr:colOff>101600</xdr:colOff>
      <xdr:row>100</xdr:row>
      <xdr:rowOff>2902</xdr:rowOff>
    </xdr:to>
    <xdr:sp macro="" textlink="">
      <xdr:nvSpPr>
        <xdr:cNvPr id="467" name="楕円 466"/>
        <xdr:cNvSpPr/>
      </xdr:nvSpPr>
      <xdr:spPr>
        <a:xfrm>
          <a:off x="7810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110489</xdr:rowOff>
    </xdr:from>
    <xdr:to>
      <xdr:col>45</xdr:col>
      <xdr:colOff>177800</xdr:colOff>
      <xdr:row>99</xdr:row>
      <xdr:rowOff>123552</xdr:rowOff>
    </xdr:to>
    <xdr:cxnSp macro="">
      <xdr:nvCxnSpPr>
        <xdr:cNvPr id="468" name="直線コネクタ 467"/>
        <xdr:cNvCxnSpPr/>
      </xdr:nvCxnSpPr>
      <xdr:spPr>
        <a:xfrm flipV="1">
          <a:off x="7861300" y="17084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164754</xdr:rowOff>
    </xdr:from>
    <xdr:ext cx="469744" cy="259045"/>
    <xdr:sp macro="" textlink="">
      <xdr:nvSpPr>
        <xdr:cNvPr id="473" name="n_1mainValue【市民会館】&#10;一人当たり面積"/>
        <xdr:cNvSpPr txBox="1"/>
      </xdr:nvSpPr>
      <xdr:spPr>
        <a:xfrm>
          <a:off x="9391727" y="1679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6366</xdr:rowOff>
    </xdr:from>
    <xdr:ext cx="469744" cy="259045"/>
    <xdr:sp macro="" textlink="">
      <xdr:nvSpPr>
        <xdr:cNvPr id="474" name="n_2mainValue【市民会館】&#10;一人当たり面積"/>
        <xdr:cNvSpPr txBox="1"/>
      </xdr:nvSpPr>
      <xdr:spPr>
        <a:xfrm>
          <a:off x="85154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19429</xdr:rowOff>
    </xdr:from>
    <xdr:ext cx="469744" cy="259045"/>
    <xdr:sp macro="" textlink="">
      <xdr:nvSpPr>
        <xdr:cNvPr id="475" name="n_3mainValue【市民会館】&#10;一人当たり面積"/>
        <xdr:cNvSpPr txBox="1"/>
      </xdr:nvSpPr>
      <xdr:spPr>
        <a:xfrm>
          <a:off x="76264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167459</xdr:rowOff>
    </xdr:from>
    <xdr:to>
      <xdr:col>85</xdr:col>
      <xdr:colOff>177800</xdr:colOff>
      <xdr:row>41</xdr:row>
      <xdr:rowOff>97609</xdr:rowOff>
    </xdr:to>
    <xdr:sp macro="" textlink="">
      <xdr:nvSpPr>
        <xdr:cNvPr id="517" name="楕円 516"/>
        <xdr:cNvSpPr/>
      </xdr:nvSpPr>
      <xdr:spPr>
        <a:xfrm>
          <a:off x="162687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145886</xdr:rowOff>
    </xdr:from>
    <xdr:ext cx="405111" cy="259045"/>
    <xdr:sp macro="" textlink="">
      <xdr:nvSpPr>
        <xdr:cNvPr id="518" name="【一般廃棄物処理施設】&#10;有形固定資産減価償却率該当値テキスト"/>
        <xdr:cNvSpPr txBox="1"/>
      </xdr:nvSpPr>
      <xdr:spPr>
        <a:xfrm>
          <a:off x="16357600"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519" name="楕円 518"/>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46809</xdr:rowOff>
    </xdr:to>
    <xdr:cxnSp macro="">
      <xdr:nvCxnSpPr>
        <xdr:cNvPr id="520" name="直線コネクタ 519"/>
        <xdr:cNvCxnSpPr/>
      </xdr:nvCxnSpPr>
      <xdr:spPr>
        <a:xfrm>
          <a:off x="15481300" y="70223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21" name="楕円 520"/>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164374</xdr:rowOff>
    </xdr:to>
    <xdr:cxnSp macro="">
      <xdr:nvCxnSpPr>
        <xdr:cNvPr id="522" name="直線コネクタ 521"/>
        <xdr:cNvCxnSpPr/>
      </xdr:nvCxnSpPr>
      <xdr:spPr>
        <a:xfrm>
          <a:off x="14592300" y="69684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5806</xdr:rowOff>
    </xdr:from>
    <xdr:to>
      <xdr:col>72</xdr:col>
      <xdr:colOff>38100</xdr:colOff>
      <xdr:row>40</xdr:row>
      <xdr:rowOff>107406</xdr:rowOff>
    </xdr:to>
    <xdr:sp macro="" textlink="">
      <xdr:nvSpPr>
        <xdr:cNvPr id="523" name="楕円 522"/>
        <xdr:cNvSpPr/>
      </xdr:nvSpPr>
      <xdr:spPr>
        <a:xfrm>
          <a:off x="1365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110490</xdr:rowOff>
    </xdr:to>
    <xdr:cxnSp macro="">
      <xdr:nvCxnSpPr>
        <xdr:cNvPr id="524" name="直線コネクタ 523"/>
        <xdr:cNvCxnSpPr/>
      </xdr:nvCxnSpPr>
      <xdr:spPr>
        <a:xfrm>
          <a:off x="13703300" y="69146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529" name="n_1mainValue【一般廃棄物処理施設】&#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30"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531" name="n_3mainValue【一般廃棄物処理施設】&#10;有形固定資産減価償却率"/>
        <xdr:cNvSpPr txBox="1"/>
      </xdr:nvSpPr>
      <xdr:spPr>
        <a:xfrm>
          <a:off x="13500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157639</xdr:rowOff>
    </xdr:from>
    <xdr:to>
      <xdr:col>116</xdr:col>
      <xdr:colOff>114300</xdr:colOff>
      <xdr:row>42</xdr:row>
      <xdr:rowOff>87789</xdr:rowOff>
    </xdr:to>
    <xdr:sp macro="" textlink="">
      <xdr:nvSpPr>
        <xdr:cNvPr id="571" name="楕円 570"/>
        <xdr:cNvSpPr/>
      </xdr:nvSpPr>
      <xdr:spPr>
        <a:xfrm>
          <a:off x="22110700" y="71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72566</xdr:rowOff>
    </xdr:from>
    <xdr:ext cx="378565" cy="259045"/>
    <xdr:sp macro="" textlink="">
      <xdr:nvSpPr>
        <xdr:cNvPr id="572" name="【一般廃棄物処理施設】&#10;一人当たり有形固定資産（償却資産）額該当値テキスト"/>
        <xdr:cNvSpPr txBox="1"/>
      </xdr:nvSpPr>
      <xdr:spPr>
        <a:xfrm>
          <a:off x="22199600" y="710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157645</xdr:rowOff>
    </xdr:from>
    <xdr:to>
      <xdr:col>112</xdr:col>
      <xdr:colOff>38100</xdr:colOff>
      <xdr:row>42</xdr:row>
      <xdr:rowOff>87795</xdr:rowOff>
    </xdr:to>
    <xdr:sp macro="" textlink="">
      <xdr:nvSpPr>
        <xdr:cNvPr id="573" name="楕円 572"/>
        <xdr:cNvSpPr/>
      </xdr:nvSpPr>
      <xdr:spPr>
        <a:xfrm>
          <a:off x="21272500" y="71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36989</xdr:rowOff>
    </xdr:from>
    <xdr:to>
      <xdr:col>116</xdr:col>
      <xdr:colOff>63500</xdr:colOff>
      <xdr:row>42</xdr:row>
      <xdr:rowOff>36995</xdr:rowOff>
    </xdr:to>
    <xdr:cxnSp macro="">
      <xdr:nvCxnSpPr>
        <xdr:cNvPr id="574" name="直線コネクタ 573"/>
        <xdr:cNvCxnSpPr/>
      </xdr:nvCxnSpPr>
      <xdr:spPr>
        <a:xfrm flipV="1">
          <a:off x="21323300" y="7237889"/>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157655</xdr:rowOff>
    </xdr:from>
    <xdr:to>
      <xdr:col>107</xdr:col>
      <xdr:colOff>101600</xdr:colOff>
      <xdr:row>42</xdr:row>
      <xdr:rowOff>87805</xdr:rowOff>
    </xdr:to>
    <xdr:sp macro="" textlink="">
      <xdr:nvSpPr>
        <xdr:cNvPr id="575" name="楕円 574"/>
        <xdr:cNvSpPr/>
      </xdr:nvSpPr>
      <xdr:spPr>
        <a:xfrm>
          <a:off x="20383500" y="71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36995</xdr:rowOff>
    </xdr:from>
    <xdr:to>
      <xdr:col>111</xdr:col>
      <xdr:colOff>177800</xdr:colOff>
      <xdr:row>42</xdr:row>
      <xdr:rowOff>37005</xdr:rowOff>
    </xdr:to>
    <xdr:cxnSp macro="">
      <xdr:nvCxnSpPr>
        <xdr:cNvPr id="576" name="直線コネクタ 575"/>
        <xdr:cNvCxnSpPr/>
      </xdr:nvCxnSpPr>
      <xdr:spPr>
        <a:xfrm flipV="1">
          <a:off x="20434300" y="723789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157662</xdr:rowOff>
    </xdr:from>
    <xdr:to>
      <xdr:col>102</xdr:col>
      <xdr:colOff>165100</xdr:colOff>
      <xdr:row>42</xdr:row>
      <xdr:rowOff>87812</xdr:rowOff>
    </xdr:to>
    <xdr:sp macro="" textlink="">
      <xdr:nvSpPr>
        <xdr:cNvPr id="577" name="楕円 576"/>
        <xdr:cNvSpPr/>
      </xdr:nvSpPr>
      <xdr:spPr>
        <a:xfrm>
          <a:off x="19494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37005</xdr:rowOff>
    </xdr:from>
    <xdr:to>
      <xdr:col>107</xdr:col>
      <xdr:colOff>50800</xdr:colOff>
      <xdr:row>42</xdr:row>
      <xdr:rowOff>37012</xdr:rowOff>
    </xdr:to>
    <xdr:cxnSp macro="">
      <xdr:nvCxnSpPr>
        <xdr:cNvPr id="578" name="直線コネクタ 577"/>
        <xdr:cNvCxnSpPr/>
      </xdr:nvCxnSpPr>
      <xdr:spPr>
        <a:xfrm flipV="1">
          <a:off x="19545300" y="723790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78922</xdr:rowOff>
    </xdr:from>
    <xdr:ext cx="378565" cy="259045"/>
    <xdr:sp macro="" textlink="">
      <xdr:nvSpPr>
        <xdr:cNvPr id="583" name="n_1mainValue【一般廃棄物処理施設】&#10;一人当たり有形固定資産（償却資産）額"/>
        <xdr:cNvSpPr txBox="1"/>
      </xdr:nvSpPr>
      <xdr:spPr>
        <a:xfrm>
          <a:off x="21121317" y="727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78932</xdr:rowOff>
    </xdr:from>
    <xdr:ext cx="378565" cy="259045"/>
    <xdr:sp macro="" textlink="">
      <xdr:nvSpPr>
        <xdr:cNvPr id="584" name="n_2mainValue【一般廃棄物処理施設】&#10;一人当たり有形固定資産（償却資産）額"/>
        <xdr:cNvSpPr txBox="1"/>
      </xdr:nvSpPr>
      <xdr:spPr>
        <a:xfrm>
          <a:off x="20245017" y="727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78939</xdr:rowOff>
    </xdr:from>
    <xdr:ext cx="378565" cy="259045"/>
    <xdr:sp macro="" textlink="">
      <xdr:nvSpPr>
        <xdr:cNvPr id="585" name="n_3mainValue【一般廃棄物処理施設】&#10;一人当たり有形固定資産（償却資産）額"/>
        <xdr:cNvSpPr txBox="1"/>
      </xdr:nvSpPr>
      <xdr:spPr>
        <a:xfrm>
          <a:off x="19356017" y="727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627" name="楕円 626"/>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628"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629" name="楕円 628"/>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630" name="直線コネクタ 629"/>
        <xdr:cNvCxnSpPr/>
      </xdr:nvCxnSpPr>
      <xdr:spPr>
        <a:xfrm>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31" name="楕円 630"/>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632" name="直線コネクタ 631"/>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33" name="楕円 632"/>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634" name="直線コネクタ 633"/>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639"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40"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41"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69850</xdr:rowOff>
    </xdr:from>
    <xdr:to>
      <xdr:col>116</xdr:col>
      <xdr:colOff>114300</xdr:colOff>
      <xdr:row>60</xdr:row>
      <xdr:rowOff>0</xdr:rowOff>
    </xdr:to>
    <xdr:sp macro="" textlink="">
      <xdr:nvSpPr>
        <xdr:cNvPr id="681" name="楕円 680"/>
        <xdr:cNvSpPr/>
      </xdr:nvSpPr>
      <xdr:spPr>
        <a:xfrm>
          <a:off x="221107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92727</xdr:rowOff>
    </xdr:from>
    <xdr:ext cx="469744" cy="259045"/>
    <xdr:sp macro="" textlink="">
      <xdr:nvSpPr>
        <xdr:cNvPr id="682" name="【保健センター・保健所】&#10;一人当たり面積該当値テキスト"/>
        <xdr:cNvSpPr txBox="1"/>
      </xdr:nvSpPr>
      <xdr:spPr>
        <a:xfrm>
          <a:off x="22199600"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683" name="楕円 682"/>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120650</xdr:rowOff>
    </xdr:from>
    <xdr:to>
      <xdr:col>116</xdr:col>
      <xdr:colOff>63500</xdr:colOff>
      <xdr:row>59</xdr:row>
      <xdr:rowOff>120650</xdr:rowOff>
    </xdr:to>
    <xdr:cxnSp macro="">
      <xdr:nvCxnSpPr>
        <xdr:cNvPr id="684" name="直線コネクタ 683"/>
        <xdr:cNvCxnSpPr/>
      </xdr:nvCxnSpPr>
      <xdr:spPr>
        <a:xfrm>
          <a:off x="21323300" y="1023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685" name="楕円 684"/>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59</xdr:row>
      <xdr:rowOff>120650</xdr:rowOff>
    </xdr:to>
    <xdr:cxnSp macro="">
      <xdr:nvCxnSpPr>
        <xdr:cNvPr id="686" name="直線コネクタ 685"/>
        <xdr:cNvCxnSpPr/>
      </xdr:nvCxnSpPr>
      <xdr:spPr>
        <a:xfrm>
          <a:off x="204343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87" name="楕円 686"/>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60</xdr:row>
      <xdr:rowOff>0</xdr:rowOff>
    </xdr:to>
    <xdr:cxnSp macro="">
      <xdr:nvCxnSpPr>
        <xdr:cNvPr id="688" name="直線コネクタ 687"/>
        <xdr:cNvCxnSpPr/>
      </xdr:nvCxnSpPr>
      <xdr:spPr>
        <a:xfrm flipV="1">
          <a:off x="19545300" y="1023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90"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1"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693" name="n_1main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694" name="n_2mainValue【保健センター・保健所】&#10;一人当たり面積"/>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95"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36" name="楕円 735"/>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737" name="【消防施設】&#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38" name="楕円 737"/>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156211</xdr:rowOff>
    </xdr:to>
    <xdr:cxnSp macro="">
      <xdr:nvCxnSpPr>
        <xdr:cNvPr id="739" name="直線コネクタ 738"/>
        <xdr:cNvCxnSpPr/>
      </xdr:nvCxnSpPr>
      <xdr:spPr>
        <a:xfrm>
          <a:off x="15481300" y="14005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40" name="楕円 739"/>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81</xdr:row>
      <xdr:rowOff>118111</xdr:rowOff>
    </xdr:to>
    <xdr:cxnSp macro="">
      <xdr:nvCxnSpPr>
        <xdr:cNvPr id="741" name="直線コネクタ 740"/>
        <xdr:cNvCxnSpPr/>
      </xdr:nvCxnSpPr>
      <xdr:spPr>
        <a:xfrm>
          <a:off x="14592300" y="13967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742" name="楕円 741"/>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80011</xdr:rowOff>
    </xdr:to>
    <xdr:cxnSp macro="">
      <xdr:nvCxnSpPr>
        <xdr:cNvPr id="743" name="直線コネクタ 742"/>
        <xdr:cNvCxnSpPr/>
      </xdr:nvCxnSpPr>
      <xdr:spPr>
        <a:xfrm>
          <a:off x="13703300" y="13929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48"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49" name="n_2mainValue【消防施設】&#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750" name="n_3mainValue【消防施設】&#10;有形固定資産減価償却率"/>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88" name="楕円 787"/>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89"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90" name="楕円 789"/>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91" name="直線コネクタ 790"/>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92" name="楕円 791"/>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793" name="直線コネクタ 792"/>
        <xdr:cNvCxnSpPr/>
      </xdr:nvCxnSpPr>
      <xdr:spPr>
        <a:xfrm flipV="1">
          <a:off x="20434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4" name="楕円 793"/>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115824</xdr:rowOff>
    </xdr:to>
    <xdr:cxnSp macro="">
      <xdr:nvCxnSpPr>
        <xdr:cNvPr id="795" name="直線コネクタ 794"/>
        <xdr:cNvCxnSpPr/>
      </xdr:nvCxnSpPr>
      <xdr:spPr>
        <a:xfrm>
          <a:off x="19545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00"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01"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02"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844" name="楕円 843"/>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845"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846" name="楕円 845"/>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12519</xdr:rowOff>
    </xdr:to>
    <xdr:cxnSp macro="">
      <xdr:nvCxnSpPr>
        <xdr:cNvPr id="847" name="直線コネクタ 846"/>
        <xdr:cNvCxnSpPr/>
      </xdr:nvCxnSpPr>
      <xdr:spPr>
        <a:xfrm>
          <a:off x="15481300" y="181551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848" name="楕円 847"/>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152944</xdr:rowOff>
    </xdr:to>
    <xdr:cxnSp macro="">
      <xdr:nvCxnSpPr>
        <xdr:cNvPr id="849" name="直線コネクタ 848"/>
        <xdr:cNvCxnSpPr/>
      </xdr:nvCxnSpPr>
      <xdr:spPr>
        <a:xfrm>
          <a:off x="14592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850" name="楕円 849"/>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105</xdr:row>
      <xdr:rowOff>120287</xdr:rowOff>
    </xdr:to>
    <xdr:cxnSp macro="">
      <xdr:nvCxnSpPr>
        <xdr:cNvPr id="851" name="直線コネクタ 850"/>
        <xdr:cNvCxnSpPr/>
      </xdr:nvCxnSpPr>
      <xdr:spPr>
        <a:xfrm>
          <a:off x="13703300" y="1809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856"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857"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131190</xdr:rowOff>
    </xdr:from>
    <xdr:ext cx="405111" cy="259045"/>
    <xdr:sp macro="" textlink="">
      <xdr:nvSpPr>
        <xdr:cNvPr id="858" name="n_3mainValue【庁舎】&#10;有形固定資産減価償却率"/>
        <xdr:cNvSpPr txBox="1"/>
      </xdr:nvSpPr>
      <xdr:spPr>
        <a:xfrm>
          <a:off x="13500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896" name="楕円 895"/>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120921</xdr:rowOff>
    </xdr:from>
    <xdr:ext cx="469744" cy="259045"/>
    <xdr:sp macro="" textlink="">
      <xdr:nvSpPr>
        <xdr:cNvPr id="897" name="【庁舎】&#10;一人当たり面積該当値テキスト"/>
        <xdr:cNvSpPr txBox="1"/>
      </xdr:nvSpPr>
      <xdr:spPr>
        <a:xfrm>
          <a:off x="22199600" y="1812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98" name="楕円 897"/>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106</xdr:row>
      <xdr:rowOff>89915</xdr:rowOff>
    </xdr:to>
    <xdr:cxnSp macro="">
      <xdr:nvCxnSpPr>
        <xdr:cNvPr id="899" name="直線コネクタ 898"/>
        <xdr:cNvCxnSpPr/>
      </xdr:nvCxnSpPr>
      <xdr:spPr>
        <a:xfrm flipV="1">
          <a:off x="21323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900" name="楕円 899"/>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92202</xdr:rowOff>
    </xdr:to>
    <xdr:cxnSp macro="">
      <xdr:nvCxnSpPr>
        <xdr:cNvPr id="901" name="直線コネクタ 900"/>
        <xdr:cNvCxnSpPr/>
      </xdr:nvCxnSpPr>
      <xdr:spPr>
        <a:xfrm flipV="1">
          <a:off x="20434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902" name="楕円 901"/>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94487</xdr:rowOff>
    </xdr:to>
    <xdr:cxnSp macro="">
      <xdr:nvCxnSpPr>
        <xdr:cNvPr id="903" name="直線コネクタ 902"/>
        <xdr:cNvCxnSpPr/>
      </xdr:nvCxnSpPr>
      <xdr:spPr>
        <a:xfrm flipV="1">
          <a:off x="19545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908" name="n_1mainValue【庁舎】&#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134129</xdr:rowOff>
    </xdr:from>
    <xdr:ext cx="469744" cy="259045"/>
    <xdr:sp macro="" textlink="">
      <xdr:nvSpPr>
        <xdr:cNvPr id="909" name="n_2mainValue【庁舎】&#10;一人当たり面積"/>
        <xdr:cNvSpPr txBox="1"/>
      </xdr:nvSpPr>
      <xdr:spPr>
        <a:xfrm>
          <a:off x="20199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910" name="n_3mainValue【庁舎】&#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類似団体と比較して有形固定資産減価償却率が特に高くなっているものは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福祉施設、一般廃棄物処理施設であり、特に低くなっているものは市民会館となっている。</a:t>
          </a:r>
          <a:endParaRPr lang="ja-JP" altLang="ja-JP" sz="1400">
            <a:effectLst/>
          </a:endParaRPr>
        </a:p>
        <a:p>
          <a:r>
            <a:rPr kumimoji="1" lang="ja-JP" altLang="ja-JP" sz="1100">
              <a:solidFill>
                <a:schemeClr val="dk1"/>
              </a:solidFill>
              <a:effectLst/>
              <a:latin typeface="+mn-lt"/>
              <a:ea typeface="+mn-ea"/>
              <a:cs typeface="+mn-cs"/>
            </a:rPr>
            <a:t>福祉施設については建築後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年程度経過しており、施設の長寿命化に有効な大規模改修を行っていないことが数値が高くなった要因となっている。今後は他施設との統合についても検討を行いながら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適正な維持管理に努めていく。</a:t>
          </a:r>
          <a:endParaRPr lang="ja-JP" altLang="ja-JP" sz="1400">
            <a:effectLst/>
          </a:endParaRPr>
        </a:p>
        <a:p>
          <a:r>
            <a:rPr kumimoji="1" lang="ja-JP" altLang="ja-JP" sz="1100">
              <a:solidFill>
                <a:schemeClr val="dk1"/>
              </a:solidFill>
              <a:effectLst/>
              <a:latin typeface="+mn-lt"/>
              <a:ea typeface="+mn-ea"/>
              <a:cs typeface="+mn-cs"/>
            </a:rPr>
            <a:t>一般廃棄物処理施設については建築後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年が経過しており、福祉施設と同じく大規模改修を行っていないため数値が高くなっている。今後は、</a:t>
          </a:r>
          <a:r>
            <a:rPr kumimoji="1" lang="ja-JP" altLang="ja-JP" sz="1100">
              <a:solidFill>
                <a:schemeClr val="tx1"/>
              </a:solidFill>
              <a:effectLst/>
              <a:latin typeface="+mn-lt"/>
              <a:ea typeface="+mn-ea"/>
              <a:cs typeface="+mn-cs"/>
            </a:rPr>
            <a:t>ごみの減量や分別</a:t>
          </a:r>
          <a:r>
            <a:rPr kumimoji="1" lang="ja-JP" altLang="en-US" sz="1100">
              <a:solidFill>
                <a:schemeClr val="tx1"/>
              </a:solidFill>
              <a:effectLst/>
              <a:latin typeface="+mn-lt"/>
              <a:ea typeface="+mn-ea"/>
              <a:cs typeface="+mn-cs"/>
            </a:rPr>
            <a:t>を促進していくことに</a:t>
          </a:r>
          <a:r>
            <a:rPr kumimoji="1" lang="ja-JP" altLang="ja-JP" sz="1100">
              <a:solidFill>
                <a:schemeClr val="tx1"/>
              </a:solidFill>
              <a:effectLst/>
              <a:latin typeface="+mn-lt"/>
              <a:ea typeface="+mn-ea"/>
              <a:cs typeface="+mn-cs"/>
            </a:rPr>
            <a:t>より</a:t>
          </a:r>
          <a:r>
            <a:rPr kumimoji="1" lang="ja-JP" altLang="ja-JP" sz="1100">
              <a:solidFill>
                <a:schemeClr val="dk1"/>
              </a:solidFill>
              <a:effectLst/>
              <a:latin typeface="+mn-lt"/>
              <a:ea typeface="+mn-ea"/>
              <a:cs typeface="+mn-cs"/>
            </a:rPr>
            <a:t>残存耐用年数の延長が見込まれ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、施設の運用について検討していく必要がある。</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年度に津島市生涯学習センターを</a:t>
          </a:r>
          <a:r>
            <a:rPr kumimoji="1" lang="ja-JP" altLang="en-US" sz="1100">
              <a:solidFill>
                <a:schemeClr val="dk1"/>
              </a:solidFill>
              <a:effectLst/>
              <a:latin typeface="+mn-lt"/>
              <a:ea typeface="+mn-ea"/>
              <a:cs typeface="+mn-cs"/>
            </a:rPr>
            <a:t>県からの譲渡で</a:t>
          </a:r>
          <a:r>
            <a:rPr kumimoji="1" lang="ja-JP" altLang="ja-JP" sz="1100">
              <a:solidFill>
                <a:schemeClr val="dk1"/>
              </a:solidFill>
              <a:effectLst/>
              <a:latin typeface="+mn-lt"/>
              <a:ea typeface="+mn-ea"/>
              <a:cs typeface="+mn-cs"/>
            </a:rPr>
            <a:t>取得してからあまり減価償却が進んでいないことから、類似団体と比較して有形固定資産減価償却率が低くなっ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と思われる。なお、建築からは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老朽化が進んでいるため、大規模改修等による施設の長寿命化が必要になるが、津島市文化会館とホール・会議室の機能が重複することもあり、今後の施設の在り方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市内に中心となる企業が少ないこと等により財政基盤は脆弱であるが、景気の変動による影響は受けにくく、財政力指数は類似団体平均の</a:t>
          </a:r>
          <a:r>
            <a:rPr kumimoji="1" lang="en-US" altLang="ja-JP" sz="1200">
              <a:latin typeface="ＭＳ Ｐゴシック" panose="020B0600070205080204" pitchFamily="50" charset="-128"/>
              <a:ea typeface="ＭＳ Ｐゴシック" panose="020B0600070205080204" pitchFamily="50" charset="-128"/>
            </a:rPr>
            <a:t>0.73</a:t>
          </a:r>
          <a:r>
            <a:rPr kumimoji="1" lang="ja-JP" altLang="en-US" sz="1200">
              <a:latin typeface="ＭＳ Ｐゴシック" panose="020B0600070205080204" pitchFamily="50" charset="-128"/>
              <a:ea typeface="ＭＳ Ｐゴシック" panose="020B0600070205080204" pitchFamily="50" charset="-128"/>
            </a:rPr>
            <a:t>を上回る</a:t>
          </a:r>
          <a:r>
            <a:rPr kumimoji="1" lang="en-US" altLang="ja-JP" sz="1200">
              <a:latin typeface="ＭＳ Ｐゴシック" panose="020B0600070205080204" pitchFamily="50" charset="-128"/>
              <a:ea typeface="ＭＳ Ｐゴシック" panose="020B0600070205080204" pitchFamily="50" charset="-128"/>
            </a:rPr>
            <a:t>0.77</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基準財政需要額は減少傾向、基準財政収入額は増加傾向にあるが、増減幅は小さく、財政力指数に大きな影響はなかった。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企業が少ないことにより、景気の変動による影響は受けにくいが、大きな増加も見込みにくいため、積極的に行財政改革を推進し、財政の健全化を図っていく。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170039</xdr:rowOff>
    </xdr:to>
    <xdr:cxnSp macro="">
      <xdr:nvCxnSpPr>
        <xdr:cNvPr id="75" name="直線コネクタ 74"/>
        <xdr:cNvCxnSpPr/>
      </xdr:nvCxnSpPr>
      <xdr:spPr>
        <a:xfrm flipV="1">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％となり、類似団体平均より低い数値となった。主な要因としては、昨年度まで続いていた地方交付税の錯誤措置がなくなり、一般財源が増加したことが考えられる。</a:t>
          </a:r>
        </a:p>
        <a:p>
          <a:r>
            <a:rPr kumimoji="1" lang="ja-JP" altLang="en-US" sz="1300">
              <a:latin typeface="ＭＳ Ｐゴシック" panose="020B0600070205080204" pitchFamily="50" charset="-128"/>
              <a:ea typeface="ＭＳ Ｐゴシック" panose="020B0600070205080204" pitchFamily="50" charset="-128"/>
            </a:rPr>
            <a:t>今後は、引き続き事務事業見直しを行いつつ、施設の集約化・複合化事業にも取り組み経常経費の削減に努める。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94192</xdr:rowOff>
    </xdr:to>
    <xdr:cxnSp macro="">
      <xdr:nvCxnSpPr>
        <xdr:cNvPr id="132" name="直線コネクタ 131"/>
        <xdr:cNvCxnSpPr/>
      </xdr:nvCxnSpPr>
      <xdr:spPr>
        <a:xfrm flipV="1">
          <a:off x="4114800" y="1077891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63</xdr:row>
      <xdr:rowOff>94192</xdr:rowOff>
    </xdr:to>
    <xdr:cxnSp macro="">
      <xdr:nvCxnSpPr>
        <xdr:cNvPr id="135" name="直線コネクタ 134"/>
        <xdr:cNvCxnSpPr/>
      </xdr:nvCxnSpPr>
      <xdr:spPr>
        <a:xfrm>
          <a:off x="3225800" y="1089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94192</xdr:rowOff>
    </xdr:to>
    <xdr:cxnSp macro="">
      <xdr:nvCxnSpPr>
        <xdr:cNvPr id="138" name="直線コネクタ 137"/>
        <xdr:cNvCxnSpPr/>
      </xdr:nvCxnSpPr>
      <xdr:spPr>
        <a:xfrm>
          <a:off x="2336800" y="1083119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63</xdr:row>
      <xdr:rowOff>29845</xdr:rowOff>
    </xdr:to>
    <xdr:cxnSp macro="">
      <xdr:nvCxnSpPr>
        <xdr:cNvPr id="141" name="直線コネクタ 140"/>
        <xdr:cNvCxnSpPr/>
      </xdr:nvCxnSpPr>
      <xdr:spPr>
        <a:xfrm>
          <a:off x="1447800" y="10521527"/>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3" name="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129769</xdr:rowOff>
    </xdr:from>
    <xdr:ext cx="736600" cy="259045"/>
    <xdr:sp macro="" textlink="">
      <xdr:nvSpPr>
        <xdr:cNvPr id="154" name="テキスト ボックス 153"/>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5" name="楕円 154"/>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56" name="テキスト ボックス 155"/>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7" name="楕円 156"/>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8" name="テキスト ボックス 157"/>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9" name="楕円 158"/>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0" name="テキスト ボックス 159"/>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数値となっているが、市税の急激な増収は見込めない中、法定扶助費の増に伴う市負担額の増加など、今後も財政基盤の悪化が見込まれることから、人件費については定員管理計画に基づき適正な職員配置を実施していく。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16535</xdr:rowOff>
    </xdr:from>
    <xdr:to>
      <xdr:col>23</xdr:col>
      <xdr:colOff>133350</xdr:colOff>
      <xdr:row>81</xdr:row>
      <xdr:rowOff>24991</xdr:rowOff>
    </xdr:to>
    <xdr:cxnSp macro="">
      <xdr:nvCxnSpPr>
        <xdr:cNvPr id="193" name="直線コネクタ 192"/>
        <xdr:cNvCxnSpPr/>
      </xdr:nvCxnSpPr>
      <xdr:spPr>
        <a:xfrm>
          <a:off x="4114800" y="13903985"/>
          <a:ext cx="8382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16535</xdr:rowOff>
    </xdr:from>
    <xdr:to>
      <xdr:col>19</xdr:col>
      <xdr:colOff>133350</xdr:colOff>
      <xdr:row>81</xdr:row>
      <xdr:rowOff>54978</xdr:rowOff>
    </xdr:to>
    <xdr:cxnSp macro="">
      <xdr:nvCxnSpPr>
        <xdr:cNvPr id="196" name="直線コネクタ 195"/>
        <xdr:cNvCxnSpPr/>
      </xdr:nvCxnSpPr>
      <xdr:spPr>
        <a:xfrm flipV="1">
          <a:off x="3225800" y="13903985"/>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30655</xdr:rowOff>
    </xdr:from>
    <xdr:to>
      <xdr:col>15</xdr:col>
      <xdr:colOff>82550</xdr:colOff>
      <xdr:row>81</xdr:row>
      <xdr:rowOff>54978</xdr:rowOff>
    </xdr:to>
    <xdr:cxnSp macro="">
      <xdr:nvCxnSpPr>
        <xdr:cNvPr id="199" name="直線コネクタ 198"/>
        <xdr:cNvCxnSpPr/>
      </xdr:nvCxnSpPr>
      <xdr:spPr>
        <a:xfrm>
          <a:off x="2336800" y="13918105"/>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10840</xdr:rowOff>
    </xdr:from>
    <xdr:to>
      <xdr:col>11</xdr:col>
      <xdr:colOff>31750</xdr:colOff>
      <xdr:row>81</xdr:row>
      <xdr:rowOff>30655</xdr:rowOff>
    </xdr:to>
    <xdr:cxnSp macro="">
      <xdr:nvCxnSpPr>
        <xdr:cNvPr id="202" name="直線コネクタ 201"/>
        <xdr:cNvCxnSpPr/>
      </xdr:nvCxnSpPr>
      <xdr:spPr>
        <a:xfrm>
          <a:off x="1447800" y="13898290"/>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145641</xdr:rowOff>
    </xdr:from>
    <xdr:to>
      <xdr:col>23</xdr:col>
      <xdr:colOff>184150</xdr:colOff>
      <xdr:row>81</xdr:row>
      <xdr:rowOff>75791</xdr:rowOff>
    </xdr:to>
    <xdr:sp macro="" textlink="">
      <xdr:nvSpPr>
        <xdr:cNvPr id="212" name="楕円 211"/>
        <xdr:cNvSpPr/>
      </xdr:nvSpPr>
      <xdr:spPr>
        <a:xfrm>
          <a:off x="4902200" y="13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66918</xdr:rowOff>
    </xdr:from>
    <xdr:ext cx="762000" cy="259045"/>
    <xdr:sp macro="" textlink="">
      <xdr:nvSpPr>
        <xdr:cNvPr id="213" name="人件費・物件費等の状況該当値テキスト"/>
        <xdr:cNvSpPr txBox="1"/>
      </xdr:nvSpPr>
      <xdr:spPr>
        <a:xfrm>
          <a:off x="5041900" y="1378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137185</xdr:rowOff>
    </xdr:from>
    <xdr:to>
      <xdr:col>19</xdr:col>
      <xdr:colOff>184150</xdr:colOff>
      <xdr:row>81</xdr:row>
      <xdr:rowOff>67335</xdr:rowOff>
    </xdr:to>
    <xdr:sp macro="" textlink="">
      <xdr:nvSpPr>
        <xdr:cNvPr id="214" name="楕円 213"/>
        <xdr:cNvSpPr/>
      </xdr:nvSpPr>
      <xdr:spPr>
        <a:xfrm>
          <a:off x="4064000" y="13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77512</xdr:rowOff>
    </xdr:from>
    <xdr:ext cx="736600" cy="259045"/>
    <xdr:sp macro="" textlink="">
      <xdr:nvSpPr>
        <xdr:cNvPr id="215" name="テキスト ボックス 214"/>
        <xdr:cNvSpPr txBox="1"/>
      </xdr:nvSpPr>
      <xdr:spPr>
        <a:xfrm>
          <a:off x="3733800" y="1362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4178</xdr:rowOff>
    </xdr:from>
    <xdr:to>
      <xdr:col>15</xdr:col>
      <xdr:colOff>133350</xdr:colOff>
      <xdr:row>81</xdr:row>
      <xdr:rowOff>105778</xdr:rowOff>
    </xdr:to>
    <xdr:sp macro="" textlink="">
      <xdr:nvSpPr>
        <xdr:cNvPr id="216" name="楕円 215"/>
        <xdr:cNvSpPr/>
      </xdr:nvSpPr>
      <xdr:spPr>
        <a:xfrm>
          <a:off x="3175000" y="138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115955</xdr:rowOff>
    </xdr:from>
    <xdr:ext cx="762000" cy="259045"/>
    <xdr:sp macro="" textlink="">
      <xdr:nvSpPr>
        <xdr:cNvPr id="217" name="テキスト ボックス 216"/>
        <xdr:cNvSpPr txBox="1"/>
      </xdr:nvSpPr>
      <xdr:spPr>
        <a:xfrm>
          <a:off x="2844800" y="1366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151305</xdr:rowOff>
    </xdr:from>
    <xdr:to>
      <xdr:col>11</xdr:col>
      <xdr:colOff>82550</xdr:colOff>
      <xdr:row>81</xdr:row>
      <xdr:rowOff>81455</xdr:rowOff>
    </xdr:to>
    <xdr:sp macro="" textlink="">
      <xdr:nvSpPr>
        <xdr:cNvPr id="218" name="楕円 217"/>
        <xdr:cNvSpPr/>
      </xdr:nvSpPr>
      <xdr:spPr>
        <a:xfrm>
          <a:off x="2286000" y="138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91632</xdr:rowOff>
    </xdr:from>
    <xdr:ext cx="762000" cy="259045"/>
    <xdr:sp macro="" textlink="">
      <xdr:nvSpPr>
        <xdr:cNvPr id="219" name="テキスト ボックス 218"/>
        <xdr:cNvSpPr txBox="1"/>
      </xdr:nvSpPr>
      <xdr:spPr>
        <a:xfrm>
          <a:off x="1955800" y="136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131490</xdr:rowOff>
    </xdr:from>
    <xdr:to>
      <xdr:col>7</xdr:col>
      <xdr:colOff>31750</xdr:colOff>
      <xdr:row>81</xdr:row>
      <xdr:rowOff>61640</xdr:rowOff>
    </xdr:to>
    <xdr:sp macro="" textlink="">
      <xdr:nvSpPr>
        <xdr:cNvPr id="220" name="楕円 219"/>
        <xdr:cNvSpPr/>
      </xdr:nvSpPr>
      <xdr:spPr>
        <a:xfrm>
          <a:off x="1397000" y="138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71817</xdr:rowOff>
    </xdr:from>
    <xdr:ext cx="762000" cy="259045"/>
    <xdr:sp macro="" textlink="">
      <xdr:nvSpPr>
        <xdr:cNvPr id="221" name="テキスト ボックス 220"/>
        <xdr:cNvSpPr txBox="1"/>
      </xdr:nvSpPr>
      <xdr:spPr>
        <a:xfrm>
          <a:off x="1066800" y="1361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前年度と比較して増加した要因としては、会計年度任用職員制度が開始されたことによる影響であることが考えられる。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84</xdr:row>
      <xdr:rowOff>157238</xdr:rowOff>
    </xdr:to>
    <xdr:cxnSp macro="">
      <xdr:nvCxnSpPr>
        <xdr:cNvPr id="257" name="直線コネクタ 256"/>
        <xdr:cNvCxnSpPr/>
      </xdr:nvCxnSpPr>
      <xdr:spPr>
        <a:xfrm>
          <a:off x="16179800" y="14271777"/>
          <a:ext cx="8382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155423</xdr:rowOff>
    </xdr:from>
    <xdr:to>
      <xdr:col>77</xdr:col>
      <xdr:colOff>44450</xdr:colOff>
      <xdr:row>83</xdr:row>
      <xdr:rowOff>41427</xdr:rowOff>
    </xdr:to>
    <xdr:cxnSp macro="">
      <xdr:nvCxnSpPr>
        <xdr:cNvPr id="260" name="直線コネクタ 259"/>
        <xdr:cNvCxnSpPr/>
      </xdr:nvCxnSpPr>
      <xdr:spPr>
        <a:xfrm>
          <a:off x="15290800" y="142143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83</xdr:row>
      <xdr:rowOff>29936</xdr:rowOff>
    </xdr:to>
    <xdr:cxnSp macro="">
      <xdr:nvCxnSpPr>
        <xdr:cNvPr id="263" name="直線コネクタ 262"/>
        <xdr:cNvCxnSpPr/>
      </xdr:nvCxnSpPr>
      <xdr:spPr>
        <a:xfrm flipV="1">
          <a:off x="14401800" y="142143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52916</xdr:rowOff>
    </xdr:to>
    <xdr:cxnSp macro="">
      <xdr:nvCxnSpPr>
        <xdr:cNvPr id="266" name="直線コネクタ 265"/>
        <xdr:cNvCxnSpPr/>
      </xdr:nvCxnSpPr>
      <xdr:spPr>
        <a:xfrm flipV="1">
          <a:off x="13512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6" name="楕円 275"/>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7"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78" name="楕円 277"/>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79" name="テキスト ボックス 278"/>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104623</xdr:rowOff>
    </xdr:from>
    <xdr:to>
      <xdr:col>73</xdr:col>
      <xdr:colOff>44450</xdr:colOff>
      <xdr:row>83</xdr:row>
      <xdr:rowOff>34773</xdr:rowOff>
    </xdr:to>
    <xdr:sp macro="" textlink="">
      <xdr:nvSpPr>
        <xdr:cNvPr id="280" name="楕円 279"/>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44950</xdr:rowOff>
    </xdr:from>
    <xdr:ext cx="762000" cy="259045"/>
    <xdr:sp macro="" textlink="">
      <xdr:nvSpPr>
        <xdr:cNvPr id="281" name="テキスト ボックス 280"/>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人当たり職員数は、前年度と比較して</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人となっている。今後も、平成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年度に策定した新たな定員適正化計画に基づき、窓口業務の民間委託・事務事業の見直しをはじめ、新規採用職員についても退職者補充を原則とし、最少人数の採用に努め、定員の適正化に図る。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53022</xdr:rowOff>
    </xdr:to>
    <xdr:cxnSp macro="">
      <xdr:nvCxnSpPr>
        <xdr:cNvPr id="320" name="直線コネクタ 319"/>
        <xdr:cNvCxnSpPr/>
      </xdr:nvCxnSpPr>
      <xdr:spPr>
        <a:xfrm>
          <a:off x="16179800" y="104933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38946</xdr:rowOff>
    </xdr:to>
    <xdr:cxnSp macro="">
      <xdr:nvCxnSpPr>
        <xdr:cNvPr id="323" name="直線コネクタ 322"/>
        <xdr:cNvCxnSpPr/>
      </xdr:nvCxnSpPr>
      <xdr:spPr>
        <a:xfrm flipV="1">
          <a:off x="15290800" y="104933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53022</xdr:rowOff>
    </xdr:to>
    <xdr:cxnSp macro="">
      <xdr:nvCxnSpPr>
        <xdr:cNvPr id="326" name="直線コネクタ 325"/>
        <xdr:cNvCxnSpPr/>
      </xdr:nvCxnSpPr>
      <xdr:spPr>
        <a:xfrm flipV="1">
          <a:off x="14401800" y="104973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8784</xdr:rowOff>
    </xdr:from>
    <xdr:to>
      <xdr:col>68</xdr:col>
      <xdr:colOff>152400</xdr:colOff>
      <xdr:row>61</xdr:row>
      <xdr:rowOff>53022</xdr:rowOff>
    </xdr:to>
    <xdr:cxnSp macro="">
      <xdr:nvCxnSpPr>
        <xdr:cNvPr id="329" name="直線コネクタ 328"/>
        <xdr:cNvCxnSpPr/>
      </xdr:nvCxnSpPr>
      <xdr:spPr>
        <a:xfrm>
          <a:off x="13512800" y="1046723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39" name="楕円 338"/>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18749</xdr:rowOff>
    </xdr:from>
    <xdr:ext cx="762000" cy="259045"/>
    <xdr:sp macro="" textlink="">
      <xdr:nvSpPr>
        <xdr:cNvPr id="340"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3" name="楕円 342"/>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4" name="テキスト ボックス 343"/>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5" name="楕円 344"/>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46" name="テキスト ボックス 345"/>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129434</xdr:rowOff>
    </xdr:from>
    <xdr:to>
      <xdr:col>64</xdr:col>
      <xdr:colOff>152400</xdr:colOff>
      <xdr:row>61</xdr:row>
      <xdr:rowOff>59584</xdr:rowOff>
    </xdr:to>
    <xdr:sp macro="" textlink="">
      <xdr:nvSpPr>
        <xdr:cNvPr id="347" name="楕円 346"/>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69761</xdr:rowOff>
    </xdr:from>
    <xdr:ext cx="762000" cy="259045"/>
    <xdr:sp macro="" textlink="">
      <xdr:nvSpPr>
        <xdr:cNvPr id="348" name="テキスト ボックス 347"/>
        <xdr:cNvSpPr txBox="1"/>
      </xdr:nvSpPr>
      <xdr:spPr>
        <a:xfrm>
          <a:off x="13131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実質公債費比率は、愛知県平均よりは高く、類似団体、全国平均よりは低くなっている。前年度比△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％となっており、その要因は、</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今年度から算定される令和元年度（単年度）が前年度まで算定された平成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年度（単年度）と比較して△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％となっているためである。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改善の要因としては、元利償還金の額が</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百万円の減となっていることに加え、普通交付税において、平成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年度に発覚した生活保護費の錯誤の影響等による減がなくなり、</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百万円の増となっているためである。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今後の見通しとしては、小中学校のエアコンの設置の起債や、増え続ける臨時財政対策債の償還があるため、実質公債費比率は上昇傾向になることが見込まれる。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127000</xdr:rowOff>
    </xdr:to>
    <xdr:cxnSp macro="">
      <xdr:nvCxnSpPr>
        <xdr:cNvPr id="381" name="直線コネクタ 380"/>
        <xdr:cNvCxnSpPr/>
      </xdr:nvCxnSpPr>
      <xdr:spPr>
        <a:xfrm flipV="1">
          <a:off x="16179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384" name="直線コネクタ 383"/>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135044</xdr:rowOff>
    </xdr:to>
    <xdr:cxnSp macro="">
      <xdr:nvCxnSpPr>
        <xdr:cNvPr id="387" name="直線コネクタ 386"/>
        <xdr:cNvCxnSpPr/>
      </xdr:nvCxnSpPr>
      <xdr:spPr>
        <a:xfrm flipV="1">
          <a:off x="14401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27940</xdr:rowOff>
    </xdr:to>
    <xdr:cxnSp macro="">
      <xdr:nvCxnSpPr>
        <xdr:cNvPr id="390" name="直線コネクタ 389"/>
        <xdr:cNvCxnSpPr/>
      </xdr:nvCxnSpPr>
      <xdr:spPr>
        <a:xfrm flipV="1">
          <a:off x="13512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6" name="楕円 405"/>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7" name="テキスト ボックス 406"/>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将来負担比率は類似団体、全国平均を上回る</a:t>
          </a:r>
          <a:r>
            <a:rPr kumimoji="1" lang="en-US" altLang="ja-JP" sz="900">
              <a:latin typeface="ＭＳ Ｐゴシック" panose="020B0600070205080204" pitchFamily="50" charset="-128"/>
              <a:ea typeface="ＭＳ Ｐゴシック" panose="020B0600070205080204" pitchFamily="50" charset="-128"/>
            </a:rPr>
            <a:t>27.7</a:t>
          </a:r>
          <a:r>
            <a:rPr kumimoji="1" lang="ja-JP" altLang="en-US" sz="900">
              <a:latin typeface="ＭＳ Ｐゴシック" panose="020B0600070205080204" pitchFamily="50" charset="-128"/>
              <a:ea typeface="ＭＳ Ｐゴシック" panose="020B0600070205080204" pitchFamily="50" charset="-128"/>
            </a:rPr>
            <a:t>となったが、市としては前年度比△</a:t>
          </a:r>
          <a:r>
            <a:rPr kumimoji="1" lang="en-US" altLang="ja-JP" sz="900">
              <a:latin typeface="ＭＳ Ｐゴシック" panose="020B0600070205080204" pitchFamily="50" charset="-128"/>
              <a:ea typeface="ＭＳ Ｐゴシック" panose="020B0600070205080204" pitchFamily="50" charset="-128"/>
            </a:rPr>
            <a:t>3.6</a:t>
          </a:r>
          <a:r>
            <a:rPr kumimoji="1" lang="ja-JP" altLang="en-US" sz="900">
              <a:latin typeface="ＭＳ Ｐゴシック" panose="020B0600070205080204" pitchFamily="50" charset="-128"/>
              <a:ea typeface="ＭＳ Ｐゴシック" panose="020B0600070205080204" pitchFamily="50" charset="-128"/>
            </a:rPr>
            <a:t>％と、改善している。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市内小中学校に空調機を設置するために起債したことが要因で、地方債の現在高が</a:t>
          </a:r>
          <a:r>
            <a:rPr kumimoji="1" lang="en-US" altLang="ja-JP" sz="900">
              <a:latin typeface="ＭＳ Ｐゴシック" panose="020B0600070205080204" pitchFamily="50" charset="-128"/>
              <a:ea typeface="ＭＳ Ｐゴシック" panose="020B0600070205080204" pitchFamily="50" charset="-128"/>
            </a:rPr>
            <a:t>402</a:t>
          </a:r>
          <a:r>
            <a:rPr kumimoji="1" lang="ja-JP" altLang="en-US" sz="900">
              <a:latin typeface="ＭＳ Ｐゴシック" panose="020B0600070205080204" pitchFamily="50" charset="-128"/>
              <a:ea typeface="ＭＳ Ｐゴシック" panose="020B0600070205080204" pitchFamily="50" charset="-128"/>
            </a:rPr>
            <a:t>百万円の増となっている。分子である将来負担額は</a:t>
          </a:r>
          <a:r>
            <a:rPr kumimoji="1" lang="en-US" altLang="ja-JP" sz="900">
              <a:latin typeface="ＭＳ Ｐゴシック" panose="020B0600070205080204" pitchFamily="50" charset="-128"/>
              <a:ea typeface="ＭＳ Ｐゴシック" panose="020B0600070205080204" pitchFamily="50" charset="-128"/>
            </a:rPr>
            <a:t>799</a:t>
          </a:r>
          <a:r>
            <a:rPr kumimoji="1" lang="ja-JP" altLang="en-US" sz="900">
              <a:latin typeface="ＭＳ Ｐゴシック" panose="020B0600070205080204" pitchFamily="50" charset="-128"/>
              <a:ea typeface="ＭＳ Ｐゴシック" panose="020B0600070205080204" pitchFamily="50" charset="-128"/>
            </a:rPr>
            <a:t>百万円増となっているが、令和元年度に財政調整基金に</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億円程積み立てることができたため、分母の充当可能財源等が</a:t>
          </a:r>
          <a:r>
            <a:rPr kumimoji="1" lang="en-US" altLang="ja-JP" sz="900">
              <a:latin typeface="ＭＳ Ｐゴシック" panose="020B0600070205080204" pitchFamily="50" charset="-128"/>
              <a:ea typeface="ＭＳ Ｐゴシック" panose="020B0600070205080204" pitchFamily="50" charset="-128"/>
            </a:rPr>
            <a:t>1,091</a:t>
          </a:r>
          <a:r>
            <a:rPr kumimoji="1" lang="ja-JP" altLang="en-US" sz="900">
              <a:latin typeface="ＭＳ Ｐゴシック" panose="020B0600070205080204" pitchFamily="50" charset="-128"/>
              <a:ea typeface="ＭＳ Ｐゴシック" panose="020B0600070205080204" pitchFamily="50" charset="-128"/>
            </a:rPr>
            <a:t>百万円増と分子の増以上に増加したことにより、将来負担比率が改善された。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後年度において、小中学校のトイレ洋式化に係る起債も控えており、地方債現在高は増加傾向になると見込まれる。分母については、税収、普通交付税等の大幅は増は見込めない。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分子は増加傾向が続き、分母は横ばいか減少傾向になり、将来負担比率は悪化していくことが見込まれるため、交付税措置のある地方債のみ起こすなど、地方債現在高の抑制に努め、財政の健全化を図っ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21717</xdr:rowOff>
    </xdr:from>
    <xdr:to>
      <xdr:col>81</xdr:col>
      <xdr:colOff>44450</xdr:colOff>
      <xdr:row>15</xdr:row>
      <xdr:rowOff>50673</xdr:rowOff>
    </xdr:to>
    <xdr:cxnSp macro="">
      <xdr:nvCxnSpPr>
        <xdr:cNvPr id="443" name="直線コネクタ 442"/>
        <xdr:cNvCxnSpPr/>
      </xdr:nvCxnSpPr>
      <xdr:spPr>
        <a:xfrm flipV="1">
          <a:off x="16179800" y="259346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57912</xdr:rowOff>
    </xdr:to>
    <xdr:cxnSp macro="">
      <xdr:nvCxnSpPr>
        <xdr:cNvPr id="446" name="直線コネクタ 445"/>
        <xdr:cNvCxnSpPr/>
      </xdr:nvCxnSpPr>
      <xdr:spPr>
        <a:xfrm flipV="1">
          <a:off x="15290800" y="262242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57912</xdr:rowOff>
    </xdr:from>
    <xdr:to>
      <xdr:col>72</xdr:col>
      <xdr:colOff>203200</xdr:colOff>
      <xdr:row>15</xdr:row>
      <xdr:rowOff>69977</xdr:rowOff>
    </xdr:to>
    <xdr:cxnSp macro="">
      <xdr:nvCxnSpPr>
        <xdr:cNvPr id="449" name="直線コネクタ 448"/>
        <xdr:cNvCxnSpPr/>
      </xdr:nvCxnSpPr>
      <xdr:spPr>
        <a:xfrm flipV="1">
          <a:off x="14401800" y="26296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69977</xdr:rowOff>
    </xdr:from>
    <xdr:to>
      <xdr:col>68</xdr:col>
      <xdr:colOff>152400</xdr:colOff>
      <xdr:row>15</xdr:row>
      <xdr:rowOff>122259</xdr:rowOff>
    </xdr:to>
    <xdr:cxnSp macro="">
      <xdr:nvCxnSpPr>
        <xdr:cNvPr id="452" name="直線コネクタ 451"/>
        <xdr:cNvCxnSpPr/>
      </xdr:nvCxnSpPr>
      <xdr:spPr>
        <a:xfrm flipV="1">
          <a:off x="13512800" y="264172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142367</xdr:rowOff>
    </xdr:from>
    <xdr:to>
      <xdr:col>81</xdr:col>
      <xdr:colOff>95250</xdr:colOff>
      <xdr:row>15</xdr:row>
      <xdr:rowOff>72517</xdr:rowOff>
    </xdr:to>
    <xdr:sp macro="" textlink="">
      <xdr:nvSpPr>
        <xdr:cNvPr id="462" name="楕円 461"/>
        <xdr:cNvSpPr/>
      </xdr:nvSpPr>
      <xdr:spPr>
        <a:xfrm>
          <a:off x="169672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114444</xdr:rowOff>
    </xdr:from>
    <xdr:ext cx="762000" cy="259045"/>
    <xdr:sp macro="" textlink="">
      <xdr:nvSpPr>
        <xdr:cNvPr id="463" name="将来負担の状況該当値テキスト"/>
        <xdr:cNvSpPr txBox="1"/>
      </xdr:nvSpPr>
      <xdr:spPr>
        <a:xfrm>
          <a:off x="17106900" y="25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4" name="楕円 463"/>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65" name="テキスト ボックス 464"/>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7112</xdr:rowOff>
    </xdr:from>
    <xdr:to>
      <xdr:col>73</xdr:col>
      <xdr:colOff>44450</xdr:colOff>
      <xdr:row>15</xdr:row>
      <xdr:rowOff>108712</xdr:rowOff>
    </xdr:to>
    <xdr:sp macro="" textlink="">
      <xdr:nvSpPr>
        <xdr:cNvPr id="466" name="楕円 465"/>
        <xdr:cNvSpPr/>
      </xdr:nvSpPr>
      <xdr:spPr>
        <a:xfrm>
          <a:off x="15240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93489</xdr:rowOff>
    </xdr:from>
    <xdr:ext cx="762000" cy="259045"/>
    <xdr:sp macro="" textlink="">
      <xdr:nvSpPr>
        <xdr:cNvPr id="467" name="テキスト ボックス 466"/>
        <xdr:cNvSpPr txBox="1"/>
      </xdr:nvSpPr>
      <xdr:spPr>
        <a:xfrm>
          <a:off x="149098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19177</xdr:rowOff>
    </xdr:from>
    <xdr:to>
      <xdr:col>68</xdr:col>
      <xdr:colOff>203200</xdr:colOff>
      <xdr:row>15</xdr:row>
      <xdr:rowOff>120777</xdr:rowOff>
    </xdr:to>
    <xdr:sp macro="" textlink="">
      <xdr:nvSpPr>
        <xdr:cNvPr id="468" name="楕円 467"/>
        <xdr:cNvSpPr/>
      </xdr:nvSpPr>
      <xdr:spPr>
        <a:xfrm>
          <a:off x="14351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105554</xdr:rowOff>
    </xdr:from>
    <xdr:ext cx="762000" cy="259045"/>
    <xdr:sp macro="" textlink="">
      <xdr:nvSpPr>
        <xdr:cNvPr id="469" name="テキスト ボックス 468"/>
        <xdr:cNvSpPr txBox="1"/>
      </xdr:nvSpPr>
      <xdr:spPr>
        <a:xfrm>
          <a:off x="14020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70" name="楕円 469"/>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157836</xdr:rowOff>
    </xdr:from>
    <xdr:ext cx="762000" cy="259045"/>
    <xdr:sp macro="" textlink="">
      <xdr:nvSpPr>
        <xdr:cNvPr id="471" name="テキスト ボックス 470"/>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％減となった。時間外勤務及び退職金が減となった影響を受け、人件費総額が減少したことにより、類似団体平均より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％低い結果となった。</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今後も定員適正化計画に基づき人件費比率の適正化に努める。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8890</xdr:rowOff>
    </xdr:to>
    <xdr:cxnSp macro="">
      <xdr:nvCxnSpPr>
        <xdr:cNvPr id="66" name="直線コネクタ 65"/>
        <xdr:cNvCxnSpPr/>
      </xdr:nvCxnSpPr>
      <xdr:spPr>
        <a:xfrm flipV="1">
          <a:off x="3987800" y="6230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62230</xdr:rowOff>
    </xdr:to>
    <xdr:cxnSp macro="">
      <xdr:nvCxnSpPr>
        <xdr:cNvPr id="69" name="直線コネクタ 68"/>
        <xdr:cNvCxnSpPr/>
      </xdr:nvCxnSpPr>
      <xdr:spPr>
        <a:xfrm flipV="1">
          <a:off x="3098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138430</xdr:rowOff>
    </xdr:to>
    <xdr:cxnSp macro="">
      <xdr:nvCxnSpPr>
        <xdr:cNvPr id="72" name="直線コネクタ 71"/>
        <xdr:cNvCxnSpPr/>
      </xdr:nvCxnSpPr>
      <xdr:spPr>
        <a:xfrm flipV="1">
          <a:off x="2209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37</xdr:row>
      <xdr:rowOff>138430</xdr:rowOff>
    </xdr:to>
    <xdr:cxnSp macro="">
      <xdr:nvCxnSpPr>
        <xdr:cNvPr id="75" name="直線コネクタ 74"/>
        <xdr:cNvCxnSpPr/>
      </xdr:nvCxnSpPr>
      <xdr:spPr>
        <a:xfrm>
          <a:off x="1320800" y="622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％減となり、類似団体平均より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い結果となった。主な要因として、中央公民館の廃止に伴う指定管理料の減等により、比率が若干減少したことが考えられる。今後は、法定扶助費の市負担額の増加により財政基盤の悪化が見込まれることから、財政改革推進計画での事務事業の見直しにより、物件費の経常経費について、更なる削減を徹底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5842</xdr:rowOff>
    </xdr:to>
    <xdr:cxnSp macro="">
      <xdr:nvCxnSpPr>
        <xdr:cNvPr id="125" name="直線コネクタ 124"/>
        <xdr:cNvCxnSpPr/>
      </xdr:nvCxnSpPr>
      <xdr:spPr>
        <a:xfrm flipV="1">
          <a:off x="15671800" y="290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5842</xdr:rowOff>
    </xdr:to>
    <xdr:cxnSp macro="">
      <xdr:nvCxnSpPr>
        <xdr:cNvPr id="128" name="直線コネクタ 127"/>
        <xdr:cNvCxnSpPr/>
      </xdr:nvCxnSpPr>
      <xdr:spPr>
        <a:xfrm>
          <a:off x="14782800" y="2838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94996</xdr:rowOff>
    </xdr:to>
    <xdr:cxnSp macro="">
      <xdr:nvCxnSpPr>
        <xdr:cNvPr id="131" name="直線コネクタ 130"/>
        <xdr:cNvCxnSpPr/>
      </xdr:nvCxnSpPr>
      <xdr:spPr>
        <a:xfrm>
          <a:off x="13893800" y="2719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147574</xdr:rowOff>
    </xdr:to>
    <xdr:cxnSp macro="">
      <xdr:nvCxnSpPr>
        <xdr:cNvPr id="134" name="直線コネクタ 133"/>
        <xdr:cNvCxnSpPr/>
      </xdr:nvCxnSpPr>
      <xdr:spPr>
        <a:xfrm>
          <a:off x="13004800" y="2627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5"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9" name="テキスト ボックス 148"/>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1" name="テキスト ボックス 150"/>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ている。要因としては自立支援給付の対象者の増及び利用回数の増、生活保護扶助費の増、施設型給付費の増によるものと考えられる。障害者福祉関係経費は、しばらく増え続け、今後も扶助費は増加していくことが予想されるため、市単独扶助費等の見直しにより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170434</xdr:rowOff>
    </xdr:to>
    <xdr:cxnSp macro="">
      <xdr:nvCxnSpPr>
        <xdr:cNvPr id="184" name="直線コネクタ 183"/>
        <xdr:cNvCxnSpPr/>
      </xdr:nvCxnSpPr>
      <xdr:spPr>
        <a:xfrm>
          <a:off x="3987800" y="98425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33274</xdr:rowOff>
    </xdr:from>
    <xdr:to>
      <xdr:col>19</xdr:col>
      <xdr:colOff>187325</xdr:colOff>
      <xdr:row>57</xdr:row>
      <xdr:rowOff>69850</xdr:rowOff>
    </xdr:to>
    <xdr:cxnSp macro="">
      <xdr:nvCxnSpPr>
        <xdr:cNvPr id="187" name="直線コネクタ 186"/>
        <xdr:cNvCxnSpPr/>
      </xdr:nvCxnSpPr>
      <xdr:spPr>
        <a:xfrm>
          <a:off x="3098800" y="9805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33274</xdr:rowOff>
    </xdr:to>
    <xdr:cxnSp macro="">
      <xdr:nvCxnSpPr>
        <xdr:cNvPr id="190" name="直線コネクタ 189"/>
        <xdr:cNvCxnSpPr/>
      </xdr:nvCxnSpPr>
      <xdr:spPr>
        <a:xfrm>
          <a:off x="2209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159004</xdr:rowOff>
    </xdr:to>
    <xdr:cxnSp macro="">
      <xdr:nvCxnSpPr>
        <xdr:cNvPr id="193" name="直線コネクタ 192"/>
        <xdr:cNvCxnSpPr/>
      </xdr:nvCxnSpPr>
      <xdr:spPr>
        <a:xfrm>
          <a:off x="1320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119634</xdr:rowOff>
    </xdr:from>
    <xdr:to>
      <xdr:col>24</xdr:col>
      <xdr:colOff>76200</xdr:colOff>
      <xdr:row>58</xdr:row>
      <xdr:rowOff>49784</xdr:rowOff>
    </xdr:to>
    <xdr:sp macro="" textlink="">
      <xdr:nvSpPr>
        <xdr:cNvPr id="203" name="楕円 202"/>
        <xdr:cNvSpPr/>
      </xdr:nvSpPr>
      <xdr:spPr>
        <a:xfrm>
          <a:off x="4775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91711</xdr:rowOff>
    </xdr:from>
    <xdr:ext cx="762000" cy="259045"/>
    <xdr:sp macro="" textlink="">
      <xdr:nvSpPr>
        <xdr:cNvPr id="204" name="扶助費該当値テキスト"/>
        <xdr:cNvSpPr txBox="1"/>
      </xdr:nvSpPr>
      <xdr:spPr>
        <a:xfrm>
          <a:off x="4914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7" name="楕円 206"/>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08" name="テキスト ボックス 207"/>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09" name="楕円 208"/>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0" name="テキスト ボックス 209"/>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1" name="楕円 210"/>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2" name="テキスト ボックス 211"/>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その他経費の経常収支比率は前年度と比較して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％減となり、類似団体平均より</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低い結果となった。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12700</xdr:rowOff>
    </xdr:to>
    <xdr:cxnSp macro="">
      <xdr:nvCxnSpPr>
        <xdr:cNvPr id="245" name="直線コネクタ 244"/>
        <xdr:cNvCxnSpPr/>
      </xdr:nvCxnSpPr>
      <xdr:spPr>
        <a:xfrm flipV="1">
          <a:off x="15671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12700</xdr:rowOff>
    </xdr:to>
    <xdr:cxnSp macro="">
      <xdr:nvCxnSpPr>
        <xdr:cNvPr id="248" name="直線コネクタ 247"/>
        <xdr:cNvCxnSpPr/>
      </xdr:nvCxnSpPr>
      <xdr:spPr>
        <a:xfrm>
          <a:off x="14782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55</xdr:row>
      <xdr:rowOff>1270</xdr:rowOff>
    </xdr:to>
    <xdr:cxnSp macro="">
      <xdr:nvCxnSpPr>
        <xdr:cNvPr id="251" name="直線コネクタ 250"/>
        <xdr:cNvCxnSpPr/>
      </xdr:nvCxnSpPr>
      <xdr:spPr>
        <a:xfrm flipV="1">
          <a:off x="13893800" y="92633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1270</xdr:rowOff>
    </xdr:to>
    <xdr:cxnSp macro="">
      <xdr:nvCxnSpPr>
        <xdr:cNvPr id="254" name="直線コネクタ 253"/>
        <xdr:cNvCxnSpPr/>
      </xdr:nvCxnSpPr>
      <xdr:spPr>
        <a:xfrm>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64" name="楕円 263"/>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127017</xdr:rowOff>
    </xdr:from>
    <xdr:ext cx="762000" cy="259045"/>
    <xdr:sp macro="" textlink="">
      <xdr:nvSpPr>
        <xdr:cNvPr id="265"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6" name="楕円 26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7" name="テキスト ボックス 26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68" name="楕円 267"/>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69" name="テキスト ボックス 268"/>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0" name="楕円 26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1" name="テキスト ボックス 27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2" name="楕円 27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3" name="テキスト ボックス 27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％減となったが、類似団体平均は引き続き上回る結果となった。減少した主な要因は、比較的額の大きい市民病院事業の支出金が前年度に比べ</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％減少した事等が考えられる。今後も「投資財政計画」等に基づき、企業会計の経営改善を徹底する等、削減に努めていく。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131572</xdr:rowOff>
    </xdr:to>
    <xdr:cxnSp macro="">
      <xdr:nvCxnSpPr>
        <xdr:cNvPr id="303" name="直線コネクタ 302"/>
        <xdr:cNvCxnSpPr/>
      </xdr:nvCxnSpPr>
      <xdr:spPr>
        <a:xfrm flipV="1">
          <a:off x="15671800" y="6573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38</xdr:row>
      <xdr:rowOff>131572</xdr:rowOff>
    </xdr:to>
    <xdr:cxnSp macro="">
      <xdr:nvCxnSpPr>
        <xdr:cNvPr id="306" name="直線コネクタ 305"/>
        <xdr:cNvCxnSpPr/>
      </xdr:nvCxnSpPr>
      <xdr:spPr>
        <a:xfrm>
          <a:off x="14782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117856</xdr:rowOff>
    </xdr:to>
    <xdr:cxnSp macro="">
      <xdr:nvCxnSpPr>
        <xdr:cNvPr id="309" name="直線コネクタ 308"/>
        <xdr:cNvCxnSpPr/>
      </xdr:nvCxnSpPr>
      <xdr:spPr>
        <a:xfrm>
          <a:off x="13893800" y="64775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133858</xdr:rowOff>
    </xdr:to>
    <xdr:cxnSp macro="">
      <xdr:nvCxnSpPr>
        <xdr:cNvPr id="312" name="直線コネクタ 311"/>
        <xdr:cNvCxnSpPr/>
      </xdr:nvCxnSpPr>
      <xdr:spPr>
        <a:xfrm>
          <a:off x="13004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2" name="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3"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4" name="楕円 323"/>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5" name="テキスト ボックス 324"/>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6" name="楕円 325"/>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7" name="テキスト ボックス 326"/>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大型投資事業での地方債償還額がピークを過ぎたこと、利率見直しにより利率も下がっていること等により元利償還金等は減少傾向にあるが、近年実施した学校空調設置工事等の償還が控えていることにより比率の悪化が見込まれるため、建設地方債（特に非算入となる地方債）発行額の抑制等により、財政の健全化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76708</xdr:rowOff>
    </xdr:to>
    <xdr:cxnSp macro="">
      <xdr:nvCxnSpPr>
        <xdr:cNvPr id="361" name="直線コネクタ 360"/>
        <xdr:cNvCxnSpPr/>
      </xdr:nvCxnSpPr>
      <xdr:spPr>
        <a:xfrm flipV="1">
          <a:off x="3987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122428</xdr:rowOff>
    </xdr:to>
    <xdr:cxnSp macro="">
      <xdr:nvCxnSpPr>
        <xdr:cNvPr id="364" name="直線コネクタ 363"/>
        <xdr:cNvCxnSpPr/>
      </xdr:nvCxnSpPr>
      <xdr:spPr>
        <a:xfrm flipV="1">
          <a:off x="3098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140715</xdr:rowOff>
    </xdr:to>
    <xdr:cxnSp macro="">
      <xdr:nvCxnSpPr>
        <xdr:cNvPr id="367" name="直線コネクタ 366"/>
        <xdr:cNvCxnSpPr/>
      </xdr:nvCxnSpPr>
      <xdr:spPr>
        <a:xfrm flipV="1">
          <a:off x="2209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140715</xdr:rowOff>
    </xdr:to>
    <xdr:cxnSp macro="">
      <xdr:nvCxnSpPr>
        <xdr:cNvPr id="370" name="直線コネクタ 369"/>
        <xdr:cNvCxnSpPr/>
      </xdr:nvCxnSpPr>
      <xdr:spPr>
        <a:xfrm>
          <a:off x="1320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0" name="楕円 37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1"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2" name="楕円 38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3" name="テキスト ボックス 38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4" name="楕円 383"/>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5" name="テキスト ボックス 384"/>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6" name="楕円 385"/>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7" name="テキスト ボックス 386"/>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88" name="楕円 387"/>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89" name="テキスト ボックス 388"/>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％減となったが、類似団体平均を引き続き上回る結果となった。減少した主な要因としては、昨年度まで続いていた地方交付税の錯誤措置がなくなり、一般財源が増加したことが考えられる。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111761</xdr:rowOff>
    </xdr:to>
    <xdr:cxnSp macro="">
      <xdr:nvCxnSpPr>
        <xdr:cNvPr id="422" name="直線コネクタ 421"/>
        <xdr:cNvCxnSpPr/>
      </xdr:nvCxnSpPr>
      <xdr:spPr>
        <a:xfrm flipV="1">
          <a:off x="15671800" y="132143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111761</xdr:rowOff>
    </xdr:to>
    <xdr:cxnSp macro="">
      <xdr:nvCxnSpPr>
        <xdr:cNvPr id="425" name="直線コネクタ 424"/>
        <xdr:cNvCxnSpPr/>
      </xdr:nvCxnSpPr>
      <xdr:spPr>
        <a:xfrm>
          <a:off x="14782800" y="13275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77</xdr:row>
      <xdr:rowOff>73661</xdr:rowOff>
    </xdr:to>
    <xdr:cxnSp macro="">
      <xdr:nvCxnSpPr>
        <xdr:cNvPr id="428" name="直線コネクタ 427"/>
        <xdr:cNvCxnSpPr/>
      </xdr:nvCxnSpPr>
      <xdr:spPr>
        <a:xfrm>
          <a:off x="13893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111760</xdr:rowOff>
    </xdr:from>
    <xdr:to>
      <xdr:col>69</xdr:col>
      <xdr:colOff>92075</xdr:colOff>
      <xdr:row>76</xdr:row>
      <xdr:rowOff>168911</xdr:rowOff>
    </xdr:to>
    <xdr:cxnSp macro="">
      <xdr:nvCxnSpPr>
        <xdr:cNvPr id="431" name="直線コネクタ 430"/>
        <xdr:cNvCxnSpPr/>
      </xdr:nvCxnSpPr>
      <xdr:spPr>
        <a:xfrm>
          <a:off x="13004800" y="12970510"/>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1" name="楕円 440"/>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2"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3" name="楕円 442"/>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4" name="テキスト ボックス 443"/>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5" name="楕円 44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109238</xdr:rowOff>
    </xdr:from>
    <xdr:ext cx="762000" cy="259045"/>
    <xdr:sp macro="" textlink="">
      <xdr:nvSpPr>
        <xdr:cNvPr id="446" name="テキスト ボックス 445"/>
        <xdr:cNvSpPr txBox="1"/>
      </xdr:nvSpPr>
      <xdr:spPr>
        <a:xfrm>
          <a:off x="14401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47" name="楕円 44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48" name="テキスト ボックス 447"/>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49" name="楕円 448"/>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1287</xdr:rowOff>
    </xdr:from>
    <xdr:ext cx="762000" cy="259045"/>
    <xdr:sp macro="" textlink="">
      <xdr:nvSpPr>
        <xdr:cNvPr id="450" name="テキスト ボックス 449"/>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138637</xdr:rowOff>
    </xdr:from>
    <xdr:to>
      <xdr:col>29</xdr:col>
      <xdr:colOff>127000</xdr:colOff>
      <xdr:row>17</xdr:row>
      <xdr:rowOff>149430</xdr:rowOff>
    </xdr:to>
    <xdr:cxnSp macro="">
      <xdr:nvCxnSpPr>
        <xdr:cNvPr id="52" name="直線コネクタ 51"/>
        <xdr:cNvCxnSpPr/>
      </xdr:nvCxnSpPr>
      <xdr:spPr bwMode="auto">
        <a:xfrm>
          <a:off x="5003800" y="3100912"/>
          <a:ext cx="6477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121328</xdr:rowOff>
    </xdr:from>
    <xdr:to>
      <xdr:col>26</xdr:col>
      <xdr:colOff>50800</xdr:colOff>
      <xdr:row>17</xdr:row>
      <xdr:rowOff>138637</xdr:rowOff>
    </xdr:to>
    <xdr:cxnSp macro="">
      <xdr:nvCxnSpPr>
        <xdr:cNvPr id="55" name="直線コネクタ 54"/>
        <xdr:cNvCxnSpPr/>
      </xdr:nvCxnSpPr>
      <xdr:spPr bwMode="auto">
        <a:xfrm>
          <a:off x="4305300" y="3083603"/>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121328</xdr:rowOff>
    </xdr:from>
    <xdr:to>
      <xdr:col>22</xdr:col>
      <xdr:colOff>114300</xdr:colOff>
      <xdr:row>18</xdr:row>
      <xdr:rowOff>24</xdr:rowOff>
    </xdr:to>
    <xdr:cxnSp macro="">
      <xdr:nvCxnSpPr>
        <xdr:cNvPr id="58" name="直線コネクタ 57"/>
        <xdr:cNvCxnSpPr/>
      </xdr:nvCxnSpPr>
      <xdr:spPr bwMode="auto">
        <a:xfrm flipV="1">
          <a:off x="3606800" y="3083603"/>
          <a:ext cx="698500" cy="5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xdr:rowOff>
    </xdr:from>
    <xdr:to>
      <xdr:col>18</xdr:col>
      <xdr:colOff>177800</xdr:colOff>
      <xdr:row>18</xdr:row>
      <xdr:rowOff>32615</xdr:rowOff>
    </xdr:to>
    <xdr:cxnSp macro="">
      <xdr:nvCxnSpPr>
        <xdr:cNvPr id="61" name="直線コネクタ 60"/>
        <xdr:cNvCxnSpPr/>
      </xdr:nvCxnSpPr>
      <xdr:spPr bwMode="auto">
        <a:xfrm flipV="1">
          <a:off x="2908300" y="3133749"/>
          <a:ext cx="698500" cy="3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98630</xdr:rowOff>
    </xdr:from>
    <xdr:to>
      <xdr:col>29</xdr:col>
      <xdr:colOff>177800</xdr:colOff>
      <xdr:row>18</xdr:row>
      <xdr:rowOff>28780</xdr:rowOff>
    </xdr:to>
    <xdr:sp macro="" textlink="">
      <xdr:nvSpPr>
        <xdr:cNvPr id="71" name="楕円 70"/>
        <xdr:cNvSpPr/>
      </xdr:nvSpPr>
      <xdr:spPr bwMode="auto">
        <a:xfrm>
          <a:off x="5600700" y="3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70707</xdr:rowOff>
    </xdr:from>
    <xdr:ext cx="762000" cy="259045"/>
    <xdr:sp macro="" textlink="">
      <xdr:nvSpPr>
        <xdr:cNvPr id="72" name="人口1人当たり決算額の推移該当値テキスト130"/>
        <xdr:cNvSpPr txBox="1"/>
      </xdr:nvSpPr>
      <xdr:spPr>
        <a:xfrm>
          <a:off x="5740400" y="30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87837</xdr:rowOff>
    </xdr:from>
    <xdr:to>
      <xdr:col>26</xdr:col>
      <xdr:colOff>101600</xdr:colOff>
      <xdr:row>18</xdr:row>
      <xdr:rowOff>17987</xdr:rowOff>
    </xdr:to>
    <xdr:sp macro="" textlink="">
      <xdr:nvSpPr>
        <xdr:cNvPr id="73" name="楕円 72"/>
        <xdr:cNvSpPr/>
      </xdr:nvSpPr>
      <xdr:spPr bwMode="auto">
        <a:xfrm>
          <a:off x="49530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2764</xdr:rowOff>
    </xdr:from>
    <xdr:ext cx="736600" cy="259045"/>
    <xdr:sp macro="" textlink="">
      <xdr:nvSpPr>
        <xdr:cNvPr id="74" name="テキスト ボックス 73"/>
        <xdr:cNvSpPr txBox="1"/>
      </xdr:nvSpPr>
      <xdr:spPr>
        <a:xfrm>
          <a:off x="4622800" y="313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70528</xdr:rowOff>
    </xdr:from>
    <xdr:to>
      <xdr:col>22</xdr:col>
      <xdr:colOff>165100</xdr:colOff>
      <xdr:row>18</xdr:row>
      <xdr:rowOff>678</xdr:rowOff>
    </xdr:to>
    <xdr:sp macro="" textlink="">
      <xdr:nvSpPr>
        <xdr:cNvPr id="75" name="楕円 74"/>
        <xdr:cNvSpPr/>
      </xdr:nvSpPr>
      <xdr:spPr bwMode="auto">
        <a:xfrm>
          <a:off x="42545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156905</xdr:rowOff>
    </xdr:from>
    <xdr:ext cx="762000" cy="259045"/>
    <xdr:sp macro="" textlink="">
      <xdr:nvSpPr>
        <xdr:cNvPr id="76" name="テキスト ボックス 75"/>
        <xdr:cNvSpPr txBox="1"/>
      </xdr:nvSpPr>
      <xdr:spPr>
        <a:xfrm>
          <a:off x="39243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120674</xdr:rowOff>
    </xdr:from>
    <xdr:to>
      <xdr:col>19</xdr:col>
      <xdr:colOff>38100</xdr:colOff>
      <xdr:row>18</xdr:row>
      <xdr:rowOff>50824</xdr:rowOff>
    </xdr:to>
    <xdr:sp macro="" textlink="">
      <xdr:nvSpPr>
        <xdr:cNvPr id="77" name="楕円 76"/>
        <xdr:cNvSpPr/>
      </xdr:nvSpPr>
      <xdr:spPr bwMode="auto">
        <a:xfrm>
          <a:off x="3556000" y="308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35601</xdr:rowOff>
    </xdr:from>
    <xdr:ext cx="762000" cy="259045"/>
    <xdr:sp macro="" textlink="">
      <xdr:nvSpPr>
        <xdr:cNvPr id="78" name="テキスト ボックス 77"/>
        <xdr:cNvSpPr txBox="1"/>
      </xdr:nvSpPr>
      <xdr:spPr>
        <a:xfrm>
          <a:off x="32258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153265</xdr:rowOff>
    </xdr:from>
    <xdr:to>
      <xdr:col>15</xdr:col>
      <xdr:colOff>101600</xdr:colOff>
      <xdr:row>18</xdr:row>
      <xdr:rowOff>83415</xdr:rowOff>
    </xdr:to>
    <xdr:sp macro="" textlink="">
      <xdr:nvSpPr>
        <xdr:cNvPr id="79" name="楕円 78"/>
        <xdr:cNvSpPr/>
      </xdr:nvSpPr>
      <xdr:spPr bwMode="auto">
        <a:xfrm>
          <a:off x="2857500" y="31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68192</xdr:rowOff>
    </xdr:from>
    <xdr:ext cx="762000" cy="259045"/>
    <xdr:sp macro="" textlink="">
      <xdr:nvSpPr>
        <xdr:cNvPr id="80" name="テキスト ボックス 79"/>
        <xdr:cNvSpPr txBox="1"/>
      </xdr:nvSpPr>
      <xdr:spPr>
        <a:xfrm>
          <a:off x="2527300" y="32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84513</xdr:rowOff>
    </xdr:from>
    <xdr:to>
      <xdr:col>29</xdr:col>
      <xdr:colOff>127000</xdr:colOff>
      <xdr:row>36</xdr:row>
      <xdr:rowOff>87746</xdr:rowOff>
    </xdr:to>
    <xdr:cxnSp macro="">
      <xdr:nvCxnSpPr>
        <xdr:cNvPr id="115" name="直線コネクタ 114"/>
        <xdr:cNvCxnSpPr/>
      </xdr:nvCxnSpPr>
      <xdr:spPr bwMode="auto">
        <a:xfrm flipV="1">
          <a:off x="5003800" y="7037763"/>
          <a:ext cx="6477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21616</xdr:rowOff>
    </xdr:from>
    <xdr:to>
      <xdr:col>26</xdr:col>
      <xdr:colOff>50800</xdr:colOff>
      <xdr:row>36</xdr:row>
      <xdr:rowOff>87746</xdr:rowOff>
    </xdr:to>
    <xdr:cxnSp macro="">
      <xdr:nvCxnSpPr>
        <xdr:cNvPr id="118" name="直線コネクタ 117"/>
        <xdr:cNvCxnSpPr/>
      </xdr:nvCxnSpPr>
      <xdr:spPr bwMode="auto">
        <a:xfrm>
          <a:off x="4305300" y="6974866"/>
          <a:ext cx="698500" cy="6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21616</xdr:rowOff>
    </xdr:from>
    <xdr:to>
      <xdr:col>22</xdr:col>
      <xdr:colOff>114300</xdr:colOff>
      <xdr:row>36</xdr:row>
      <xdr:rowOff>22823</xdr:rowOff>
    </xdr:to>
    <xdr:cxnSp macro="">
      <xdr:nvCxnSpPr>
        <xdr:cNvPr id="121" name="直線コネクタ 120"/>
        <xdr:cNvCxnSpPr/>
      </xdr:nvCxnSpPr>
      <xdr:spPr bwMode="auto">
        <a:xfrm flipV="1">
          <a:off x="3606800" y="6974866"/>
          <a:ext cx="6985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22823</xdr:rowOff>
    </xdr:from>
    <xdr:to>
      <xdr:col>18</xdr:col>
      <xdr:colOff>177800</xdr:colOff>
      <xdr:row>36</xdr:row>
      <xdr:rowOff>77753</xdr:rowOff>
    </xdr:to>
    <xdr:cxnSp macro="">
      <xdr:nvCxnSpPr>
        <xdr:cNvPr id="124" name="直線コネクタ 123"/>
        <xdr:cNvCxnSpPr/>
      </xdr:nvCxnSpPr>
      <xdr:spPr bwMode="auto">
        <a:xfrm flipV="1">
          <a:off x="2908300" y="6976073"/>
          <a:ext cx="6985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33713</xdr:rowOff>
    </xdr:from>
    <xdr:to>
      <xdr:col>29</xdr:col>
      <xdr:colOff>177800</xdr:colOff>
      <xdr:row>36</xdr:row>
      <xdr:rowOff>135313</xdr:rowOff>
    </xdr:to>
    <xdr:sp macro="" textlink="">
      <xdr:nvSpPr>
        <xdr:cNvPr id="134" name="楕円 133"/>
        <xdr:cNvSpPr/>
      </xdr:nvSpPr>
      <xdr:spPr bwMode="auto">
        <a:xfrm>
          <a:off x="5600700" y="698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5790</xdr:rowOff>
    </xdr:from>
    <xdr:ext cx="762000" cy="259045"/>
    <xdr:sp macro="" textlink="">
      <xdr:nvSpPr>
        <xdr:cNvPr id="135" name="人口1人当たり決算額の推移該当値テキスト445"/>
        <xdr:cNvSpPr txBox="1"/>
      </xdr:nvSpPr>
      <xdr:spPr>
        <a:xfrm>
          <a:off x="5740400" y="69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36946</xdr:rowOff>
    </xdr:from>
    <xdr:to>
      <xdr:col>26</xdr:col>
      <xdr:colOff>101600</xdr:colOff>
      <xdr:row>36</xdr:row>
      <xdr:rowOff>138546</xdr:rowOff>
    </xdr:to>
    <xdr:sp macro="" textlink="">
      <xdr:nvSpPr>
        <xdr:cNvPr id="136" name="楕円 135"/>
        <xdr:cNvSpPr/>
      </xdr:nvSpPr>
      <xdr:spPr bwMode="auto">
        <a:xfrm>
          <a:off x="4953000" y="699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123323</xdr:rowOff>
    </xdr:from>
    <xdr:ext cx="736600" cy="259045"/>
    <xdr:sp macro="" textlink="">
      <xdr:nvSpPr>
        <xdr:cNvPr id="137" name="テキスト ボックス 136"/>
        <xdr:cNvSpPr txBox="1"/>
      </xdr:nvSpPr>
      <xdr:spPr>
        <a:xfrm>
          <a:off x="4622800" y="707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313716</xdr:rowOff>
    </xdr:from>
    <xdr:to>
      <xdr:col>22</xdr:col>
      <xdr:colOff>165100</xdr:colOff>
      <xdr:row>36</xdr:row>
      <xdr:rowOff>72416</xdr:rowOff>
    </xdr:to>
    <xdr:sp macro="" textlink="">
      <xdr:nvSpPr>
        <xdr:cNvPr id="138" name="楕円 137"/>
        <xdr:cNvSpPr/>
      </xdr:nvSpPr>
      <xdr:spPr bwMode="auto">
        <a:xfrm>
          <a:off x="42545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57193</xdr:rowOff>
    </xdr:from>
    <xdr:ext cx="762000" cy="259045"/>
    <xdr:sp macro="" textlink="">
      <xdr:nvSpPr>
        <xdr:cNvPr id="139" name="テキスト ボックス 138"/>
        <xdr:cNvSpPr txBox="1"/>
      </xdr:nvSpPr>
      <xdr:spPr>
        <a:xfrm>
          <a:off x="3924300" y="70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314923</xdr:rowOff>
    </xdr:from>
    <xdr:to>
      <xdr:col>19</xdr:col>
      <xdr:colOff>38100</xdr:colOff>
      <xdr:row>36</xdr:row>
      <xdr:rowOff>73623</xdr:rowOff>
    </xdr:to>
    <xdr:sp macro="" textlink="">
      <xdr:nvSpPr>
        <xdr:cNvPr id="140" name="楕円 139"/>
        <xdr:cNvSpPr/>
      </xdr:nvSpPr>
      <xdr:spPr bwMode="auto">
        <a:xfrm>
          <a:off x="35560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58400</xdr:rowOff>
    </xdr:from>
    <xdr:ext cx="762000" cy="259045"/>
    <xdr:sp macro="" textlink="">
      <xdr:nvSpPr>
        <xdr:cNvPr id="141" name="テキスト ボックス 140"/>
        <xdr:cNvSpPr txBox="1"/>
      </xdr:nvSpPr>
      <xdr:spPr>
        <a:xfrm>
          <a:off x="3225800" y="70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26953</xdr:rowOff>
    </xdr:from>
    <xdr:to>
      <xdr:col>15</xdr:col>
      <xdr:colOff>101600</xdr:colOff>
      <xdr:row>36</xdr:row>
      <xdr:rowOff>128553</xdr:rowOff>
    </xdr:to>
    <xdr:sp macro="" textlink="">
      <xdr:nvSpPr>
        <xdr:cNvPr id="142" name="楕円 141"/>
        <xdr:cNvSpPr/>
      </xdr:nvSpPr>
      <xdr:spPr bwMode="auto">
        <a:xfrm>
          <a:off x="28575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113330</xdr:rowOff>
    </xdr:from>
    <xdr:ext cx="762000" cy="259045"/>
    <xdr:sp macro="" textlink="">
      <xdr:nvSpPr>
        <xdr:cNvPr id="143" name="テキスト ボックス 142"/>
        <xdr:cNvSpPr txBox="1"/>
      </xdr:nvSpPr>
      <xdr:spPr>
        <a:xfrm>
          <a:off x="25273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129939</xdr:rowOff>
    </xdr:from>
    <xdr:to>
      <xdr:col>24</xdr:col>
      <xdr:colOff>63500</xdr:colOff>
      <xdr:row>36</xdr:row>
      <xdr:rowOff>166766</xdr:rowOff>
    </xdr:to>
    <xdr:cxnSp macro="">
      <xdr:nvCxnSpPr>
        <xdr:cNvPr id="59" name="直線コネクタ 58"/>
        <xdr:cNvCxnSpPr/>
      </xdr:nvCxnSpPr>
      <xdr:spPr>
        <a:xfrm>
          <a:off x="3797300" y="6302139"/>
          <a:ext cx="8382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113754</xdr:rowOff>
    </xdr:from>
    <xdr:to>
      <xdr:col>19</xdr:col>
      <xdr:colOff>177800</xdr:colOff>
      <xdr:row>36</xdr:row>
      <xdr:rowOff>129939</xdr:rowOff>
    </xdr:to>
    <xdr:cxnSp macro="">
      <xdr:nvCxnSpPr>
        <xdr:cNvPr id="62" name="直線コネクタ 61"/>
        <xdr:cNvCxnSpPr/>
      </xdr:nvCxnSpPr>
      <xdr:spPr>
        <a:xfrm>
          <a:off x="2908300" y="628595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82962</xdr:rowOff>
    </xdr:from>
    <xdr:to>
      <xdr:col>15</xdr:col>
      <xdr:colOff>50800</xdr:colOff>
      <xdr:row>36</xdr:row>
      <xdr:rowOff>113754</xdr:rowOff>
    </xdr:to>
    <xdr:cxnSp macro="">
      <xdr:nvCxnSpPr>
        <xdr:cNvPr id="65" name="直線コネクタ 64"/>
        <xdr:cNvCxnSpPr/>
      </xdr:nvCxnSpPr>
      <xdr:spPr>
        <a:xfrm>
          <a:off x="2019300" y="6255162"/>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82962</xdr:rowOff>
    </xdr:from>
    <xdr:to>
      <xdr:col>10</xdr:col>
      <xdr:colOff>114300</xdr:colOff>
      <xdr:row>36</xdr:row>
      <xdr:rowOff>157805</xdr:rowOff>
    </xdr:to>
    <xdr:cxnSp macro="">
      <xdr:nvCxnSpPr>
        <xdr:cNvPr id="68" name="直線コネクタ 67"/>
        <xdr:cNvCxnSpPr/>
      </xdr:nvCxnSpPr>
      <xdr:spPr>
        <a:xfrm flipV="1">
          <a:off x="1130300" y="625516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115966</xdr:rowOff>
    </xdr:from>
    <xdr:to>
      <xdr:col>24</xdr:col>
      <xdr:colOff>114300</xdr:colOff>
      <xdr:row>37</xdr:row>
      <xdr:rowOff>46116</xdr:rowOff>
    </xdr:to>
    <xdr:sp macro="" textlink="">
      <xdr:nvSpPr>
        <xdr:cNvPr id="78" name="楕円 77"/>
        <xdr:cNvSpPr/>
      </xdr:nvSpPr>
      <xdr:spPr>
        <a:xfrm>
          <a:off x="4584700" y="62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94393</xdr:rowOff>
    </xdr:from>
    <xdr:ext cx="534377" cy="259045"/>
    <xdr:sp macro="" textlink="">
      <xdr:nvSpPr>
        <xdr:cNvPr id="79" name="人件費該当値テキスト"/>
        <xdr:cNvSpPr txBox="1"/>
      </xdr:nvSpPr>
      <xdr:spPr>
        <a:xfrm>
          <a:off x="4686300" y="62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79139</xdr:rowOff>
    </xdr:from>
    <xdr:to>
      <xdr:col>20</xdr:col>
      <xdr:colOff>38100</xdr:colOff>
      <xdr:row>37</xdr:row>
      <xdr:rowOff>9289</xdr:rowOff>
    </xdr:to>
    <xdr:sp macro="" textlink="">
      <xdr:nvSpPr>
        <xdr:cNvPr id="80" name="楕円 79"/>
        <xdr:cNvSpPr/>
      </xdr:nvSpPr>
      <xdr:spPr>
        <a:xfrm>
          <a:off x="3746500" y="62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416</xdr:rowOff>
    </xdr:from>
    <xdr:ext cx="534377" cy="259045"/>
    <xdr:sp macro="" textlink="">
      <xdr:nvSpPr>
        <xdr:cNvPr id="81" name="テキスト ボックス 80"/>
        <xdr:cNvSpPr txBox="1"/>
      </xdr:nvSpPr>
      <xdr:spPr>
        <a:xfrm>
          <a:off x="3530111" y="63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62954</xdr:rowOff>
    </xdr:from>
    <xdr:to>
      <xdr:col>15</xdr:col>
      <xdr:colOff>101600</xdr:colOff>
      <xdr:row>36</xdr:row>
      <xdr:rowOff>164554</xdr:rowOff>
    </xdr:to>
    <xdr:sp macro="" textlink="">
      <xdr:nvSpPr>
        <xdr:cNvPr id="82" name="楕円 81"/>
        <xdr:cNvSpPr/>
      </xdr:nvSpPr>
      <xdr:spPr>
        <a:xfrm>
          <a:off x="2857500" y="62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155681</xdr:rowOff>
    </xdr:from>
    <xdr:ext cx="534377" cy="259045"/>
    <xdr:sp macro="" textlink="">
      <xdr:nvSpPr>
        <xdr:cNvPr id="83" name="テキスト ボックス 82"/>
        <xdr:cNvSpPr txBox="1"/>
      </xdr:nvSpPr>
      <xdr:spPr>
        <a:xfrm>
          <a:off x="2641111" y="63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32162</xdr:rowOff>
    </xdr:from>
    <xdr:to>
      <xdr:col>10</xdr:col>
      <xdr:colOff>165100</xdr:colOff>
      <xdr:row>36</xdr:row>
      <xdr:rowOff>133762</xdr:rowOff>
    </xdr:to>
    <xdr:sp macro="" textlink="">
      <xdr:nvSpPr>
        <xdr:cNvPr id="84" name="楕円 83"/>
        <xdr:cNvSpPr/>
      </xdr:nvSpPr>
      <xdr:spPr>
        <a:xfrm>
          <a:off x="1968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124889</xdr:rowOff>
    </xdr:from>
    <xdr:ext cx="534377" cy="259045"/>
    <xdr:sp macro="" textlink="">
      <xdr:nvSpPr>
        <xdr:cNvPr id="85" name="テキスト ボックス 84"/>
        <xdr:cNvSpPr txBox="1"/>
      </xdr:nvSpPr>
      <xdr:spPr>
        <a:xfrm>
          <a:off x="1752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107005</xdr:rowOff>
    </xdr:from>
    <xdr:to>
      <xdr:col>6</xdr:col>
      <xdr:colOff>38100</xdr:colOff>
      <xdr:row>37</xdr:row>
      <xdr:rowOff>37155</xdr:rowOff>
    </xdr:to>
    <xdr:sp macro="" textlink="">
      <xdr:nvSpPr>
        <xdr:cNvPr id="86" name="楕円 85"/>
        <xdr:cNvSpPr/>
      </xdr:nvSpPr>
      <xdr:spPr>
        <a:xfrm>
          <a:off x="1079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28282</xdr:rowOff>
    </xdr:from>
    <xdr:ext cx="534377" cy="259045"/>
    <xdr:sp macro="" textlink="">
      <xdr:nvSpPr>
        <xdr:cNvPr id="87" name="テキスト ボックス 86"/>
        <xdr:cNvSpPr txBox="1"/>
      </xdr:nvSpPr>
      <xdr:spPr>
        <a:xfrm>
          <a:off x="863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84335</xdr:rowOff>
    </xdr:from>
    <xdr:to>
      <xdr:col>24</xdr:col>
      <xdr:colOff>63500</xdr:colOff>
      <xdr:row>58</xdr:row>
      <xdr:rowOff>95950</xdr:rowOff>
    </xdr:to>
    <xdr:cxnSp macro="">
      <xdr:nvCxnSpPr>
        <xdr:cNvPr id="119" name="直線コネクタ 118"/>
        <xdr:cNvCxnSpPr/>
      </xdr:nvCxnSpPr>
      <xdr:spPr>
        <a:xfrm flipV="1">
          <a:off x="3797300" y="10028435"/>
          <a:ext cx="8382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64175</xdr:rowOff>
    </xdr:from>
    <xdr:to>
      <xdr:col>19</xdr:col>
      <xdr:colOff>177800</xdr:colOff>
      <xdr:row>58</xdr:row>
      <xdr:rowOff>95950</xdr:rowOff>
    </xdr:to>
    <xdr:cxnSp macro="">
      <xdr:nvCxnSpPr>
        <xdr:cNvPr id="122" name="直線コネクタ 121"/>
        <xdr:cNvCxnSpPr/>
      </xdr:nvCxnSpPr>
      <xdr:spPr>
        <a:xfrm>
          <a:off x="2908300" y="1000827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64175</xdr:rowOff>
    </xdr:from>
    <xdr:to>
      <xdr:col>15</xdr:col>
      <xdr:colOff>50800</xdr:colOff>
      <xdr:row>58</xdr:row>
      <xdr:rowOff>87253</xdr:rowOff>
    </xdr:to>
    <xdr:cxnSp macro="">
      <xdr:nvCxnSpPr>
        <xdr:cNvPr id="125" name="直線コネクタ 124"/>
        <xdr:cNvCxnSpPr/>
      </xdr:nvCxnSpPr>
      <xdr:spPr>
        <a:xfrm flipV="1">
          <a:off x="2019300" y="10008275"/>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87253</xdr:rowOff>
    </xdr:from>
    <xdr:to>
      <xdr:col>10</xdr:col>
      <xdr:colOff>114300</xdr:colOff>
      <xdr:row>58</xdr:row>
      <xdr:rowOff>92804</xdr:rowOff>
    </xdr:to>
    <xdr:cxnSp macro="">
      <xdr:nvCxnSpPr>
        <xdr:cNvPr id="128" name="直線コネクタ 127"/>
        <xdr:cNvCxnSpPr/>
      </xdr:nvCxnSpPr>
      <xdr:spPr>
        <a:xfrm flipV="1">
          <a:off x="1130300" y="1003135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33535</xdr:rowOff>
    </xdr:from>
    <xdr:to>
      <xdr:col>24</xdr:col>
      <xdr:colOff>114300</xdr:colOff>
      <xdr:row>58</xdr:row>
      <xdr:rowOff>135135</xdr:rowOff>
    </xdr:to>
    <xdr:sp macro="" textlink="">
      <xdr:nvSpPr>
        <xdr:cNvPr id="138" name="楕円 137"/>
        <xdr:cNvSpPr/>
      </xdr:nvSpPr>
      <xdr:spPr>
        <a:xfrm>
          <a:off x="4584700" y="99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119912</xdr:rowOff>
    </xdr:from>
    <xdr:ext cx="534377" cy="259045"/>
    <xdr:sp macro="" textlink="">
      <xdr:nvSpPr>
        <xdr:cNvPr id="139" name="物件費該当値テキスト"/>
        <xdr:cNvSpPr txBox="1"/>
      </xdr:nvSpPr>
      <xdr:spPr>
        <a:xfrm>
          <a:off x="4686300" y="9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45150</xdr:rowOff>
    </xdr:from>
    <xdr:to>
      <xdr:col>20</xdr:col>
      <xdr:colOff>38100</xdr:colOff>
      <xdr:row>58</xdr:row>
      <xdr:rowOff>146750</xdr:rowOff>
    </xdr:to>
    <xdr:sp macro="" textlink="">
      <xdr:nvSpPr>
        <xdr:cNvPr id="140" name="楕円 139"/>
        <xdr:cNvSpPr/>
      </xdr:nvSpPr>
      <xdr:spPr>
        <a:xfrm>
          <a:off x="3746500" y="99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137877</xdr:rowOff>
    </xdr:from>
    <xdr:ext cx="534377" cy="259045"/>
    <xdr:sp macro="" textlink="">
      <xdr:nvSpPr>
        <xdr:cNvPr id="141" name="テキスト ボックス 140"/>
        <xdr:cNvSpPr txBox="1"/>
      </xdr:nvSpPr>
      <xdr:spPr>
        <a:xfrm>
          <a:off x="3530111" y="100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13375</xdr:rowOff>
    </xdr:from>
    <xdr:to>
      <xdr:col>15</xdr:col>
      <xdr:colOff>101600</xdr:colOff>
      <xdr:row>58</xdr:row>
      <xdr:rowOff>114975</xdr:rowOff>
    </xdr:to>
    <xdr:sp macro="" textlink="">
      <xdr:nvSpPr>
        <xdr:cNvPr id="142" name="楕円 141"/>
        <xdr:cNvSpPr/>
      </xdr:nvSpPr>
      <xdr:spPr>
        <a:xfrm>
          <a:off x="2857500" y="99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106102</xdr:rowOff>
    </xdr:from>
    <xdr:ext cx="534377" cy="259045"/>
    <xdr:sp macro="" textlink="">
      <xdr:nvSpPr>
        <xdr:cNvPr id="143" name="テキスト ボックス 142"/>
        <xdr:cNvSpPr txBox="1"/>
      </xdr:nvSpPr>
      <xdr:spPr>
        <a:xfrm>
          <a:off x="2641111" y="100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36453</xdr:rowOff>
    </xdr:from>
    <xdr:to>
      <xdr:col>10</xdr:col>
      <xdr:colOff>165100</xdr:colOff>
      <xdr:row>58</xdr:row>
      <xdr:rowOff>138053</xdr:rowOff>
    </xdr:to>
    <xdr:sp macro="" textlink="">
      <xdr:nvSpPr>
        <xdr:cNvPr id="144" name="楕円 143"/>
        <xdr:cNvSpPr/>
      </xdr:nvSpPr>
      <xdr:spPr>
        <a:xfrm>
          <a:off x="1968500" y="99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129180</xdr:rowOff>
    </xdr:from>
    <xdr:ext cx="534377" cy="259045"/>
    <xdr:sp macro="" textlink="">
      <xdr:nvSpPr>
        <xdr:cNvPr id="145" name="テキスト ボックス 144"/>
        <xdr:cNvSpPr txBox="1"/>
      </xdr:nvSpPr>
      <xdr:spPr>
        <a:xfrm>
          <a:off x="1752111" y="100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42004</xdr:rowOff>
    </xdr:from>
    <xdr:to>
      <xdr:col>6</xdr:col>
      <xdr:colOff>38100</xdr:colOff>
      <xdr:row>58</xdr:row>
      <xdr:rowOff>143604</xdr:rowOff>
    </xdr:to>
    <xdr:sp macro="" textlink="">
      <xdr:nvSpPr>
        <xdr:cNvPr id="146" name="楕円 145"/>
        <xdr:cNvSpPr/>
      </xdr:nvSpPr>
      <xdr:spPr>
        <a:xfrm>
          <a:off x="1079500" y="99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134731</xdr:rowOff>
    </xdr:from>
    <xdr:ext cx="534377" cy="259045"/>
    <xdr:sp macro="" textlink="">
      <xdr:nvSpPr>
        <xdr:cNvPr id="147" name="テキスト ボックス 146"/>
        <xdr:cNvSpPr txBox="1"/>
      </xdr:nvSpPr>
      <xdr:spPr>
        <a:xfrm>
          <a:off x="863111" y="100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117711</xdr:rowOff>
    </xdr:from>
    <xdr:to>
      <xdr:col>24</xdr:col>
      <xdr:colOff>63500</xdr:colOff>
      <xdr:row>77</xdr:row>
      <xdr:rowOff>128705</xdr:rowOff>
    </xdr:to>
    <xdr:cxnSp macro="">
      <xdr:nvCxnSpPr>
        <xdr:cNvPr id="178" name="直線コネクタ 177"/>
        <xdr:cNvCxnSpPr/>
      </xdr:nvCxnSpPr>
      <xdr:spPr>
        <a:xfrm>
          <a:off x="3797300" y="13319361"/>
          <a:ext cx="8382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117711</xdr:rowOff>
    </xdr:from>
    <xdr:to>
      <xdr:col>19</xdr:col>
      <xdr:colOff>177800</xdr:colOff>
      <xdr:row>77</xdr:row>
      <xdr:rowOff>142966</xdr:rowOff>
    </xdr:to>
    <xdr:cxnSp macro="">
      <xdr:nvCxnSpPr>
        <xdr:cNvPr id="181" name="直線コネクタ 180"/>
        <xdr:cNvCxnSpPr/>
      </xdr:nvCxnSpPr>
      <xdr:spPr>
        <a:xfrm flipV="1">
          <a:off x="2908300" y="13319361"/>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33128</xdr:rowOff>
    </xdr:from>
    <xdr:to>
      <xdr:col>15</xdr:col>
      <xdr:colOff>50800</xdr:colOff>
      <xdr:row>77</xdr:row>
      <xdr:rowOff>142966</xdr:rowOff>
    </xdr:to>
    <xdr:cxnSp macro="">
      <xdr:nvCxnSpPr>
        <xdr:cNvPr id="184" name="直線コネクタ 183"/>
        <xdr:cNvCxnSpPr/>
      </xdr:nvCxnSpPr>
      <xdr:spPr>
        <a:xfrm>
          <a:off x="2019300" y="13234778"/>
          <a:ext cx="889000" cy="10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33128</xdr:rowOff>
    </xdr:from>
    <xdr:to>
      <xdr:col>10</xdr:col>
      <xdr:colOff>114300</xdr:colOff>
      <xdr:row>77</xdr:row>
      <xdr:rowOff>118909</xdr:rowOff>
    </xdr:to>
    <xdr:cxnSp macro="">
      <xdr:nvCxnSpPr>
        <xdr:cNvPr id="187" name="直線コネクタ 186"/>
        <xdr:cNvCxnSpPr/>
      </xdr:nvCxnSpPr>
      <xdr:spPr>
        <a:xfrm flipV="1">
          <a:off x="1130300" y="13234778"/>
          <a:ext cx="8890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77905</xdr:rowOff>
    </xdr:from>
    <xdr:to>
      <xdr:col>24</xdr:col>
      <xdr:colOff>114300</xdr:colOff>
      <xdr:row>78</xdr:row>
      <xdr:rowOff>8055</xdr:rowOff>
    </xdr:to>
    <xdr:sp macro="" textlink="">
      <xdr:nvSpPr>
        <xdr:cNvPr id="197" name="楕円 196"/>
        <xdr:cNvSpPr/>
      </xdr:nvSpPr>
      <xdr:spPr>
        <a:xfrm>
          <a:off x="4584700" y="13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56332</xdr:rowOff>
    </xdr:from>
    <xdr:ext cx="469744" cy="259045"/>
    <xdr:sp macro="" textlink="">
      <xdr:nvSpPr>
        <xdr:cNvPr id="198" name="維持補修費該当値テキスト"/>
        <xdr:cNvSpPr txBox="1"/>
      </xdr:nvSpPr>
      <xdr:spPr>
        <a:xfrm>
          <a:off x="4686300" y="1325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66911</xdr:rowOff>
    </xdr:from>
    <xdr:to>
      <xdr:col>20</xdr:col>
      <xdr:colOff>38100</xdr:colOff>
      <xdr:row>77</xdr:row>
      <xdr:rowOff>168511</xdr:rowOff>
    </xdr:to>
    <xdr:sp macro="" textlink="">
      <xdr:nvSpPr>
        <xdr:cNvPr id="199" name="楕円 198"/>
        <xdr:cNvSpPr/>
      </xdr:nvSpPr>
      <xdr:spPr>
        <a:xfrm>
          <a:off x="3746500" y="132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159638</xdr:rowOff>
    </xdr:from>
    <xdr:ext cx="469744" cy="259045"/>
    <xdr:sp macro="" textlink="">
      <xdr:nvSpPr>
        <xdr:cNvPr id="200" name="テキスト ボックス 199"/>
        <xdr:cNvSpPr txBox="1"/>
      </xdr:nvSpPr>
      <xdr:spPr>
        <a:xfrm>
          <a:off x="3562428" y="133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92166</xdr:rowOff>
    </xdr:from>
    <xdr:to>
      <xdr:col>15</xdr:col>
      <xdr:colOff>101600</xdr:colOff>
      <xdr:row>78</xdr:row>
      <xdr:rowOff>22316</xdr:rowOff>
    </xdr:to>
    <xdr:sp macro="" textlink="">
      <xdr:nvSpPr>
        <xdr:cNvPr id="201" name="楕円 200"/>
        <xdr:cNvSpPr/>
      </xdr:nvSpPr>
      <xdr:spPr>
        <a:xfrm>
          <a:off x="2857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13443</xdr:rowOff>
    </xdr:from>
    <xdr:ext cx="469744" cy="259045"/>
    <xdr:sp macro="" textlink="">
      <xdr:nvSpPr>
        <xdr:cNvPr id="202" name="テキスト ボックス 201"/>
        <xdr:cNvSpPr txBox="1"/>
      </xdr:nvSpPr>
      <xdr:spPr>
        <a:xfrm>
          <a:off x="2673428" y="133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153778</xdr:rowOff>
    </xdr:from>
    <xdr:to>
      <xdr:col>10</xdr:col>
      <xdr:colOff>165100</xdr:colOff>
      <xdr:row>77</xdr:row>
      <xdr:rowOff>83928</xdr:rowOff>
    </xdr:to>
    <xdr:sp macro="" textlink="">
      <xdr:nvSpPr>
        <xdr:cNvPr id="203" name="楕円 202"/>
        <xdr:cNvSpPr/>
      </xdr:nvSpPr>
      <xdr:spPr>
        <a:xfrm>
          <a:off x="1968500" y="131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75055</xdr:rowOff>
    </xdr:from>
    <xdr:ext cx="469744" cy="259045"/>
    <xdr:sp macro="" textlink="">
      <xdr:nvSpPr>
        <xdr:cNvPr id="204" name="テキスト ボックス 203"/>
        <xdr:cNvSpPr txBox="1"/>
      </xdr:nvSpPr>
      <xdr:spPr>
        <a:xfrm>
          <a:off x="1784428" y="132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68109</xdr:rowOff>
    </xdr:from>
    <xdr:to>
      <xdr:col>6</xdr:col>
      <xdr:colOff>38100</xdr:colOff>
      <xdr:row>77</xdr:row>
      <xdr:rowOff>169709</xdr:rowOff>
    </xdr:to>
    <xdr:sp macro="" textlink="">
      <xdr:nvSpPr>
        <xdr:cNvPr id="205" name="楕円 204"/>
        <xdr:cNvSpPr/>
      </xdr:nvSpPr>
      <xdr:spPr>
        <a:xfrm>
          <a:off x="1079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160836</xdr:rowOff>
    </xdr:from>
    <xdr:ext cx="469744" cy="259045"/>
    <xdr:sp macro="" textlink="">
      <xdr:nvSpPr>
        <xdr:cNvPr id="206" name="テキスト ボックス 205"/>
        <xdr:cNvSpPr txBox="1"/>
      </xdr:nvSpPr>
      <xdr:spPr>
        <a:xfrm>
          <a:off x="895428" y="1336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65887</xdr:rowOff>
    </xdr:from>
    <xdr:to>
      <xdr:col>24</xdr:col>
      <xdr:colOff>63500</xdr:colOff>
      <xdr:row>97</xdr:row>
      <xdr:rowOff>167666</xdr:rowOff>
    </xdr:to>
    <xdr:cxnSp macro="">
      <xdr:nvCxnSpPr>
        <xdr:cNvPr id="236" name="直線コネクタ 235"/>
        <xdr:cNvCxnSpPr/>
      </xdr:nvCxnSpPr>
      <xdr:spPr>
        <a:xfrm flipV="1">
          <a:off x="3797300" y="16696537"/>
          <a:ext cx="838200" cy="10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167666</xdr:rowOff>
    </xdr:from>
    <xdr:to>
      <xdr:col>19</xdr:col>
      <xdr:colOff>177800</xdr:colOff>
      <xdr:row>98</xdr:row>
      <xdr:rowOff>16383</xdr:rowOff>
    </xdr:to>
    <xdr:cxnSp macro="">
      <xdr:nvCxnSpPr>
        <xdr:cNvPr id="239" name="直線コネクタ 238"/>
        <xdr:cNvCxnSpPr/>
      </xdr:nvCxnSpPr>
      <xdr:spPr>
        <a:xfrm flipV="1">
          <a:off x="2908300" y="1679831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16383</xdr:rowOff>
    </xdr:from>
    <xdr:to>
      <xdr:col>15</xdr:col>
      <xdr:colOff>50800</xdr:colOff>
      <xdr:row>98</xdr:row>
      <xdr:rowOff>31635</xdr:rowOff>
    </xdr:to>
    <xdr:cxnSp macro="">
      <xdr:nvCxnSpPr>
        <xdr:cNvPr id="242" name="直線コネクタ 241"/>
        <xdr:cNvCxnSpPr/>
      </xdr:nvCxnSpPr>
      <xdr:spPr>
        <a:xfrm flipV="1">
          <a:off x="2019300" y="1681848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31635</xdr:rowOff>
    </xdr:from>
    <xdr:to>
      <xdr:col>10</xdr:col>
      <xdr:colOff>114300</xdr:colOff>
      <xdr:row>98</xdr:row>
      <xdr:rowOff>71907</xdr:rowOff>
    </xdr:to>
    <xdr:cxnSp macro="">
      <xdr:nvCxnSpPr>
        <xdr:cNvPr id="245" name="直線コネクタ 244"/>
        <xdr:cNvCxnSpPr/>
      </xdr:nvCxnSpPr>
      <xdr:spPr>
        <a:xfrm flipV="1">
          <a:off x="1130300" y="16833735"/>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15087</xdr:rowOff>
    </xdr:from>
    <xdr:to>
      <xdr:col>24</xdr:col>
      <xdr:colOff>114300</xdr:colOff>
      <xdr:row>97</xdr:row>
      <xdr:rowOff>116687</xdr:rowOff>
    </xdr:to>
    <xdr:sp macro="" textlink="">
      <xdr:nvSpPr>
        <xdr:cNvPr id="255" name="楕円 254"/>
        <xdr:cNvSpPr/>
      </xdr:nvSpPr>
      <xdr:spPr>
        <a:xfrm>
          <a:off x="45847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37964</xdr:rowOff>
    </xdr:from>
    <xdr:ext cx="534377" cy="259045"/>
    <xdr:sp macro="" textlink="">
      <xdr:nvSpPr>
        <xdr:cNvPr id="256" name="扶助費該当値テキスト"/>
        <xdr:cNvSpPr txBox="1"/>
      </xdr:nvSpPr>
      <xdr:spPr>
        <a:xfrm>
          <a:off x="4686300" y="164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116866</xdr:rowOff>
    </xdr:from>
    <xdr:to>
      <xdr:col>20</xdr:col>
      <xdr:colOff>38100</xdr:colOff>
      <xdr:row>98</xdr:row>
      <xdr:rowOff>47016</xdr:rowOff>
    </xdr:to>
    <xdr:sp macro="" textlink="">
      <xdr:nvSpPr>
        <xdr:cNvPr id="257" name="楕円 256"/>
        <xdr:cNvSpPr/>
      </xdr:nvSpPr>
      <xdr:spPr>
        <a:xfrm>
          <a:off x="3746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38143</xdr:rowOff>
    </xdr:from>
    <xdr:ext cx="534377" cy="259045"/>
    <xdr:sp macro="" textlink="">
      <xdr:nvSpPr>
        <xdr:cNvPr id="258" name="テキスト ボックス 257"/>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137033</xdr:rowOff>
    </xdr:from>
    <xdr:to>
      <xdr:col>15</xdr:col>
      <xdr:colOff>101600</xdr:colOff>
      <xdr:row>98</xdr:row>
      <xdr:rowOff>67183</xdr:rowOff>
    </xdr:to>
    <xdr:sp macro="" textlink="">
      <xdr:nvSpPr>
        <xdr:cNvPr id="259" name="楕円 258"/>
        <xdr:cNvSpPr/>
      </xdr:nvSpPr>
      <xdr:spPr>
        <a:xfrm>
          <a:off x="2857500" y="167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58310</xdr:rowOff>
    </xdr:from>
    <xdr:ext cx="534377" cy="259045"/>
    <xdr:sp macro="" textlink="">
      <xdr:nvSpPr>
        <xdr:cNvPr id="260" name="テキスト ボックス 259"/>
        <xdr:cNvSpPr txBox="1"/>
      </xdr:nvSpPr>
      <xdr:spPr>
        <a:xfrm>
          <a:off x="2641111" y="168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152285</xdr:rowOff>
    </xdr:from>
    <xdr:to>
      <xdr:col>10</xdr:col>
      <xdr:colOff>165100</xdr:colOff>
      <xdr:row>98</xdr:row>
      <xdr:rowOff>82435</xdr:rowOff>
    </xdr:to>
    <xdr:sp macro="" textlink="">
      <xdr:nvSpPr>
        <xdr:cNvPr id="261" name="楕円 260"/>
        <xdr:cNvSpPr/>
      </xdr:nvSpPr>
      <xdr:spPr>
        <a:xfrm>
          <a:off x="1968500" y="16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73562</xdr:rowOff>
    </xdr:from>
    <xdr:ext cx="534377" cy="259045"/>
    <xdr:sp macro="" textlink="">
      <xdr:nvSpPr>
        <xdr:cNvPr id="262" name="テキスト ボックス 261"/>
        <xdr:cNvSpPr txBox="1"/>
      </xdr:nvSpPr>
      <xdr:spPr>
        <a:xfrm>
          <a:off x="1752111" y="168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21107</xdr:rowOff>
    </xdr:from>
    <xdr:to>
      <xdr:col>6</xdr:col>
      <xdr:colOff>38100</xdr:colOff>
      <xdr:row>98</xdr:row>
      <xdr:rowOff>122707</xdr:rowOff>
    </xdr:to>
    <xdr:sp macro="" textlink="">
      <xdr:nvSpPr>
        <xdr:cNvPr id="263" name="楕円 262"/>
        <xdr:cNvSpPr/>
      </xdr:nvSpPr>
      <xdr:spPr>
        <a:xfrm>
          <a:off x="1079500" y="168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113834</xdr:rowOff>
    </xdr:from>
    <xdr:ext cx="534377" cy="259045"/>
    <xdr:sp macro="" textlink="">
      <xdr:nvSpPr>
        <xdr:cNvPr id="264" name="テキスト ボックス 263"/>
        <xdr:cNvSpPr txBox="1"/>
      </xdr:nvSpPr>
      <xdr:spPr>
        <a:xfrm>
          <a:off x="863111" y="169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98813</xdr:rowOff>
    </xdr:from>
    <xdr:to>
      <xdr:col>55</xdr:col>
      <xdr:colOff>0</xdr:colOff>
      <xdr:row>36</xdr:row>
      <xdr:rowOff>107315</xdr:rowOff>
    </xdr:to>
    <xdr:cxnSp macro="">
      <xdr:nvCxnSpPr>
        <xdr:cNvPr id="295" name="直線コネクタ 294"/>
        <xdr:cNvCxnSpPr/>
      </xdr:nvCxnSpPr>
      <xdr:spPr>
        <a:xfrm>
          <a:off x="9639300" y="6271013"/>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79742</xdr:rowOff>
    </xdr:from>
    <xdr:to>
      <xdr:col>50</xdr:col>
      <xdr:colOff>114300</xdr:colOff>
      <xdr:row>36</xdr:row>
      <xdr:rowOff>98813</xdr:rowOff>
    </xdr:to>
    <xdr:cxnSp macro="">
      <xdr:nvCxnSpPr>
        <xdr:cNvPr id="298" name="直線コネクタ 297"/>
        <xdr:cNvCxnSpPr/>
      </xdr:nvCxnSpPr>
      <xdr:spPr>
        <a:xfrm>
          <a:off x="8750300" y="6251942"/>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79742</xdr:rowOff>
    </xdr:from>
    <xdr:to>
      <xdr:col>45</xdr:col>
      <xdr:colOff>177800</xdr:colOff>
      <xdr:row>36</xdr:row>
      <xdr:rowOff>170419</xdr:rowOff>
    </xdr:to>
    <xdr:cxnSp macro="">
      <xdr:nvCxnSpPr>
        <xdr:cNvPr id="301" name="直線コネクタ 300"/>
        <xdr:cNvCxnSpPr/>
      </xdr:nvCxnSpPr>
      <xdr:spPr>
        <a:xfrm flipV="1">
          <a:off x="7861300" y="6251942"/>
          <a:ext cx="889000" cy="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163714</xdr:rowOff>
    </xdr:from>
    <xdr:to>
      <xdr:col>41</xdr:col>
      <xdr:colOff>50800</xdr:colOff>
      <xdr:row>36</xdr:row>
      <xdr:rowOff>170419</xdr:rowOff>
    </xdr:to>
    <xdr:cxnSp macro="">
      <xdr:nvCxnSpPr>
        <xdr:cNvPr id="304" name="直線コネクタ 303"/>
        <xdr:cNvCxnSpPr/>
      </xdr:nvCxnSpPr>
      <xdr:spPr>
        <a:xfrm>
          <a:off x="6972300" y="633591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56515</xdr:rowOff>
    </xdr:from>
    <xdr:to>
      <xdr:col>55</xdr:col>
      <xdr:colOff>50800</xdr:colOff>
      <xdr:row>36</xdr:row>
      <xdr:rowOff>158115</xdr:rowOff>
    </xdr:to>
    <xdr:sp macro="" textlink="">
      <xdr:nvSpPr>
        <xdr:cNvPr id="314" name="楕円 313"/>
        <xdr:cNvSpPr/>
      </xdr:nvSpPr>
      <xdr:spPr>
        <a:xfrm>
          <a:off x="10426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34942</xdr:rowOff>
    </xdr:from>
    <xdr:ext cx="534377" cy="259045"/>
    <xdr:sp macro="" textlink="">
      <xdr:nvSpPr>
        <xdr:cNvPr id="315" name="補助費等該当値テキスト"/>
        <xdr:cNvSpPr txBox="1"/>
      </xdr:nvSpPr>
      <xdr:spPr>
        <a:xfrm>
          <a:off x="10528300" y="62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48013</xdr:rowOff>
    </xdr:from>
    <xdr:to>
      <xdr:col>50</xdr:col>
      <xdr:colOff>165100</xdr:colOff>
      <xdr:row>36</xdr:row>
      <xdr:rowOff>149613</xdr:rowOff>
    </xdr:to>
    <xdr:sp macro="" textlink="">
      <xdr:nvSpPr>
        <xdr:cNvPr id="316" name="楕円 315"/>
        <xdr:cNvSpPr/>
      </xdr:nvSpPr>
      <xdr:spPr>
        <a:xfrm>
          <a:off x="95885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166140</xdr:rowOff>
    </xdr:from>
    <xdr:ext cx="534377" cy="259045"/>
    <xdr:sp macro="" textlink="">
      <xdr:nvSpPr>
        <xdr:cNvPr id="317" name="テキスト ボックス 316"/>
        <xdr:cNvSpPr txBox="1"/>
      </xdr:nvSpPr>
      <xdr:spPr>
        <a:xfrm>
          <a:off x="9372111" y="59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28942</xdr:rowOff>
    </xdr:from>
    <xdr:to>
      <xdr:col>46</xdr:col>
      <xdr:colOff>38100</xdr:colOff>
      <xdr:row>36</xdr:row>
      <xdr:rowOff>130542</xdr:rowOff>
    </xdr:to>
    <xdr:sp macro="" textlink="">
      <xdr:nvSpPr>
        <xdr:cNvPr id="318" name="楕円 317"/>
        <xdr:cNvSpPr/>
      </xdr:nvSpPr>
      <xdr:spPr>
        <a:xfrm>
          <a:off x="8699500" y="62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147069</xdr:rowOff>
    </xdr:from>
    <xdr:ext cx="534377" cy="259045"/>
    <xdr:sp macro="" textlink="">
      <xdr:nvSpPr>
        <xdr:cNvPr id="319" name="テキスト ボックス 318"/>
        <xdr:cNvSpPr txBox="1"/>
      </xdr:nvSpPr>
      <xdr:spPr>
        <a:xfrm>
          <a:off x="8483111" y="5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119619</xdr:rowOff>
    </xdr:from>
    <xdr:to>
      <xdr:col>41</xdr:col>
      <xdr:colOff>101600</xdr:colOff>
      <xdr:row>37</xdr:row>
      <xdr:rowOff>49769</xdr:rowOff>
    </xdr:to>
    <xdr:sp macro="" textlink="">
      <xdr:nvSpPr>
        <xdr:cNvPr id="320" name="楕円 319"/>
        <xdr:cNvSpPr/>
      </xdr:nvSpPr>
      <xdr:spPr>
        <a:xfrm>
          <a:off x="7810500" y="6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40896</xdr:rowOff>
    </xdr:from>
    <xdr:ext cx="534377" cy="259045"/>
    <xdr:sp macro="" textlink="">
      <xdr:nvSpPr>
        <xdr:cNvPr id="321" name="テキスト ボックス 320"/>
        <xdr:cNvSpPr txBox="1"/>
      </xdr:nvSpPr>
      <xdr:spPr>
        <a:xfrm>
          <a:off x="7594111" y="63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112914</xdr:rowOff>
    </xdr:from>
    <xdr:to>
      <xdr:col>36</xdr:col>
      <xdr:colOff>165100</xdr:colOff>
      <xdr:row>37</xdr:row>
      <xdr:rowOff>43064</xdr:rowOff>
    </xdr:to>
    <xdr:sp macro="" textlink="">
      <xdr:nvSpPr>
        <xdr:cNvPr id="322" name="楕円 321"/>
        <xdr:cNvSpPr/>
      </xdr:nvSpPr>
      <xdr:spPr>
        <a:xfrm>
          <a:off x="6921500" y="6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34191</xdr:rowOff>
    </xdr:from>
    <xdr:ext cx="534377" cy="259045"/>
    <xdr:sp macro="" textlink="">
      <xdr:nvSpPr>
        <xdr:cNvPr id="323" name="テキスト ボックス 322"/>
        <xdr:cNvSpPr txBox="1"/>
      </xdr:nvSpPr>
      <xdr:spPr>
        <a:xfrm>
          <a:off x="6705111" y="63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112348</xdr:rowOff>
    </xdr:from>
    <xdr:to>
      <xdr:col>55</xdr:col>
      <xdr:colOff>0</xdr:colOff>
      <xdr:row>58</xdr:row>
      <xdr:rowOff>138781</xdr:rowOff>
    </xdr:to>
    <xdr:cxnSp macro="">
      <xdr:nvCxnSpPr>
        <xdr:cNvPr id="352" name="直線コネクタ 351"/>
        <xdr:cNvCxnSpPr/>
      </xdr:nvCxnSpPr>
      <xdr:spPr>
        <a:xfrm flipV="1">
          <a:off x="9639300" y="10056448"/>
          <a:ext cx="8382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138781</xdr:rowOff>
    </xdr:from>
    <xdr:to>
      <xdr:col>50</xdr:col>
      <xdr:colOff>114300</xdr:colOff>
      <xdr:row>58</xdr:row>
      <xdr:rowOff>148970</xdr:rowOff>
    </xdr:to>
    <xdr:cxnSp macro="">
      <xdr:nvCxnSpPr>
        <xdr:cNvPr id="355" name="直線コネクタ 354"/>
        <xdr:cNvCxnSpPr/>
      </xdr:nvCxnSpPr>
      <xdr:spPr>
        <a:xfrm flipV="1">
          <a:off x="8750300" y="1008288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120897</xdr:rowOff>
    </xdr:from>
    <xdr:to>
      <xdr:col>45</xdr:col>
      <xdr:colOff>177800</xdr:colOff>
      <xdr:row>58</xdr:row>
      <xdr:rowOff>148970</xdr:rowOff>
    </xdr:to>
    <xdr:cxnSp macro="">
      <xdr:nvCxnSpPr>
        <xdr:cNvPr id="358" name="直線コネクタ 357"/>
        <xdr:cNvCxnSpPr/>
      </xdr:nvCxnSpPr>
      <xdr:spPr>
        <a:xfrm>
          <a:off x="7861300" y="10064997"/>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120897</xdr:rowOff>
    </xdr:from>
    <xdr:to>
      <xdr:col>41</xdr:col>
      <xdr:colOff>50800</xdr:colOff>
      <xdr:row>58</xdr:row>
      <xdr:rowOff>137433</xdr:rowOff>
    </xdr:to>
    <xdr:cxnSp macro="">
      <xdr:nvCxnSpPr>
        <xdr:cNvPr id="361" name="直線コネクタ 360"/>
        <xdr:cNvCxnSpPr/>
      </xdr:nvCxnSpPr>
      <xdr:spPr>
        <a:xfrm flipV="1">
          <a:off x="6972300" y="10064997"/>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61548</xdr:rowOff>
    </xdr:from>
    <xdr:to>
      <xdr:col>55</xdr:col>
      <xdr:colOff>50800</xdr:colOff>
      <xdr:row>58</xdr:row>
      <xdr:rowOff>163148</xdr:rowOff>
    </xdr:to>
    <xdr:sp macro="" textlink="">
      <xdr:nvSpPr>
        <xdr:cNvPr id="371" name="楕円 370"/>
        <xdr:cNvSpPr/>
      </xdr:nvSpPr>
      <xdr:spPr>
        <a:xfrm>
          <a:off x="10426700" y="100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147925</xdr:rowOff>
    </xdr:from>
    <xdr:ext cx="534377" cy="259045"/>
    <xdr:sp macro="" textlink="">
      <xdr:nvSpPr>
        <xdr:cNvPr id="372" name="普通建設事業費該当値テキスト"/>
        <xdr:cNvSpPr txBox="1"/>
      </xdr:nvSpPr>
      <xdr:spPr>
        <a:xfrm>
          <a:off x="10528300" y="99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87981</xdr:rowOff>
    </xdr:from>
    <xdr:to>
      <xdr:col>50</xdr:col>
      <xdr:colOff>165100</xdr:colOff>
      <xdr:row>59</xdr:row>
      <xdr:rowOff>18131</xdr:rowOff>
    </xdr:to>
    <xdr:sp macro="" textlink="">
      <xdr:nvSpPr>
        <xdr:cNvPr id="373" name="楕円 372"/>
        <xdr:cNvSpPr/>
      </xdr:nvSpPr>
      <xdr:spPr>
        <a:xfrm>
          <a:off x="9588500" y="100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9258</xdr:rowOff>
    </xdr:from>
    <xdr:ext cx="534377" cy="259045"/>
    <xdr:sp macro="" textlink="">
      <xdr:nvSpPr>
        <xdr:cNvPr id="374" name="テキスト ボックス 373"/>
        <xdr:cNvSpPr txBox="1"/>
      </xdr:nvSpPr>
      <xdr:spPr>
        <a:xfrm>
          <a:off x="9372111" y="101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98170</xdr:rowOff>
    </xdr:from>
    <xdr:to>
      <xdr:col>46</xdr:col>
      <xdr:colOff>38100</xdr:colOff>
      <xdr:row>59</xdr:row>
      <xdr:rowOff>28320</xdr:rowOff>
    </xdr:to>
    <xdr:sp macro="" textlink="">
      <xdr:nvSpPr>
        <xdr:cNvPr id="375" name="楕円 374"/>
        <xdr:cNvSpPr/>
      </xdr:nvSpPr>
      <xdr:spPr>
        <a:xfrm>
          <a:off x="8699500" y="100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19447</xdr:rowOff>
    </xdr:from>
    <xdr:ext cx="534377" cy="259045"/>
    <xdr:sp macro="" textlink="">
      <xdr:nvSpPr>
        <xdr:cNvPr id="376" name="テキスト ボックス 375"/>
        <xdr:cNvSpPr txBox="1"/>
      </xdr:nvSpPr>
      <xdr:spPr>
        <a:xfrm>
          <a:off x="8483111" y="101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70097</xdr:rowOff>
    </xdr:from>
    <xdr:to>
      <xdr:col>41</xdr:col>
      <xdr:colOff>101600</xdr:colOff>
      <xdr:row>59</xdr:row>
      <xdr:rowOff>247</xdr:rowOff>
    </xdr:to>
    <xdr:sp macro="" textlink="">
      <xdr:nvSpPr>
        <xdr:cNvPr id="377" name="楕円 376"/>
        <xdr:cNvSpPr/>
      </xdr:nvSpPr>
      <xdr:spPr>
        <a:xfrm>
          <a:off x="7810500" y="100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162824</xdr:rowOff>
    </xdr:from>
    <xdr:ext cx="534377" cy="259045"/>
    <xdr:sp macro="" textlink="">
      <xdr:nvSpPr>
        <xdr:cNvPr id="378" name="テキスト ボックス 377"/>
        <xdr:cNvSpPr txBox="1"/>
      </xdr:nvSpPr>
      <xdr:spPr>
        <a:xfrm>
          <a:off x="7594111" y="1010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86633</xdr:rowOff>
    </xdr:from>
    <xdr:to>
      <xdr:col>36</xdr:col>
      <xdr:colOff>165100</xdr:colOff>
      <xdr:row>59</xdr:row>
      <xdr:rowOff>16783</xdr:rowOff>
    </xdr:to>
    <xdr:sp macro="" textlink="">
      <xdr:nvSpPr>
        <xdr:cNvPr id="379" name="楕円 378"/>
        <xdr:cNvSpPr/>
      </xdr:nvSpPr>
      <xdr:spPr>
        <a:xfrm>
          <a:off x="6921500" y="100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7910</xdr:rowOff>
    </xdr:from>
    <xdr:ext cx="534377" cy="259045"/>
    <xdr:sp macro="" textlink="">
      <xdr:nvSpPr>
        <xdr:cNvPr id="380" name="テキスト ボックス 379"/>
        <xdr:cNvSpPr txBox="1"/>
      </xdr:nvSpPr>
      <xdr:spPr>
        <a:xfrm>
          <a:off x="6705111" y="1012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67001</xdr:rowOff>
    </xdr:from>
    <xdr:to>
      <xdr:col>55</xdr:col>
      <xdr:colOff>0</xdr:colOff>
      <xdr:row>78</xdr:row>
      <xdr:rowOff>120932</xdr:rowOff>
    </xdr:to>
    <xdr:cxnSp macro="">
      <xdr:nvCxnSpPr>
        <xdr:cNvPr id="407" name="直線コネクタ 406"/>
        <xdr:cNvCxnSpPr/>
      </xdr:nvCxnSpPr>
      <xdr:spPr>
        <a:xfrm flipV="1">
          <a:off x="9639300" y="13440101"/>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95355</xdr:rowOff>
    </xdr:from>
    <xdr:to>
      <xdr:col>50</xdr:col>
      <xdr:colOff>114300</xdr:colOff>
      <xdr:row>78</xdr:row>
      <xdr:rowOff>120932</xdr:rowOff>
    </xdr:to>
    <xdr:cxnSp macro="">
      <xdr:nvCxnSpPr>
        <xdr:cNvPr id="410" name="直線コネクタ 409"/>
        <xdr:cNvCxnSpPr/>
      </xdr:nvCxnSpPr>
      <xdr:spPr>
        <a:xfrm>
          <a:off x="8750300" y="1346845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95355</xdr:rowOff>
    </xdr:from>
    <xdr:to>
      <xdr:col>45</xdr:col>
      <xdr:colOff>177800</xdr:colOff>
      <xdr:row>78</xdr:row>
      <xdr:rowOff>133276</xdr:rowOff>
    </xdr:to>
    <xdr:cxnSp macro="">
      <xdr:nvCxnSpPr>
        <xdr:cNvPr id="413" name="直線コネクタ 412"/>
        <xdr:cNvCxnSpPr/>
      </xdr:nvCxnSpPr>
      <xdr:spPr>
        <a:xfrm flipV="1">
          <a:off x="7861300" y="13468455"/>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133276</xdr:rowOff>
    </xdr:from>
    <xdr:to>
      <xdr:col>41</xdr:col>
      <xdr:colOff>50800</xdr:colOff>
      <xdr:row>78</xdr:row>
      <xdr:rowOff>135879</xdr:rowOff>
    </xdr:to>
    <xdr:cxnSp macro="">
      <xdr:nvCxnSpPr>
        <xdr:cNvPr id="416" name="直線コネクタ 415"/>
        <xdr:cNvCxnSpPr/>
      </xdr:nvCxnSpPr>
      <xdr:spPr>
        <a:xfrm flipV="1">
          <a:off x="6972300" y="13506376"/>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16201</xdr:rowOff>
    </xdr:from>
    <xdr:to>
      <xdr:col>55</xdr:col>
      <xdr:colOff>50800</xdr:colOff>
      <xdr:row>78</xdr:row>
      <xdr:rowOff>117801</xdr:rowOff>
    </xdr:to>
    <xdr:sp macro="" textlink="">
      <xdr:nvSpPr>
        <xdr:cNvPr id="426" name="楕円 425"/>
        <xdr:cNvSpPr/>
      </xdr:nvSpPr>
      <xdr:spPr>
        <a:xfrm>
          <a:off x="10426700" y="133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70132</xdr:rowOff>
    </xdr:from>
    <xdr:to>
      <xdr:col>50</xdr:col>
      <xdr:colOff>165100</xdr:colOff>
      <xdr:row>79</xdr:row>
      <xdr:rowOff>282</xdr:rowOff>
    </xdr:to>
    <xdr:sp macro="" textlink="">
      <xdr:nvSpPr>
        <xdr:cNvPr id="428" name="楕円 427"/>
        <xdr:cNvSpPr/>
      </xdr:nvSpPr>
      <xdr:spPr>
        <a:xfrm>
          <a:off x="9588500" y="134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162859</xdr:rowOff>
    </xdr:from>
    <xdr:ext cx="469744" cy="259045"/>
    <xdr:sp macro="" textlink="">
      <xdr:nvSpPr>
        <xdr:cNvPr id="429" name="テキスト ボックス 428"/>
        <xdr:cNvSpPr txBox="1"/>
      </xdr:nvSpPr>
      <xdr:spPr>
        <a:xfrm>
          <a:off x="9404428" y="1353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44555</xdr:rowOff>
    </xdr:from>
    <xdr:to>
      <xdr:col>46</xdr:col>
      <xdr:colOff>38100</xdr:colOff>
      <xdr:row>78</xdr:row>
      <xdr:rowOff>146155</xdr:rowOff>
    </xdr:to>
    <xdr:sp macro="" textlink="">
      <xdr:nvSpPr>
        <xdr:cNvPr id="430" name="楕円 429"/>
        <xdr:cNvSpPr/>
      </xdr:nvSpPr>
      <xdr:spPr>
        <a:xfrm>
          <a:off x="8699500" y="134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137282</xdr:rowOff>
    </xdr:from>
    <xdr:ext cx="469744" cy="259045"/>
    <xdr:sp macro="" textlink="">
      <xdr:nvSpPr>
        <xdr:cNvPr id="431" name="テキスト ボックス 430"/>
        <xdr:cNvSpPr txBox="1"/>
      </xdr:nvSpPr>
      <xdr:spPr>
        <a:xfrm>
          <a:off x="8515428" y="135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82476</xdr:rowOff>
    </xdr:from>
    <xdr:to>
      <xdr:col>41</xdr:col>
      <xdr:colOff>101600</xdr:colOff>
      <xdr:row>79</xdr:row>
      <xdr:rowOff>12626</xdr:rowOff>
    </xdr:to>
    <xdr:sp macro="" textlink="">
      <xdr:nvSpPr>
        <xdr:cNvPr id="432" name="楕円 431"/>
        <xdr:cNvSpPr/>
      </xdr:nvSpPr>
      <xdr:spPr>
        <a:xfrm>
          <a:off x="7810500" y="134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3753</xdr:rowOff>
    </xdr:from>
    <xdr:ext cx="469744" cy="259045"/>
    <xdr:sp macro="" textlink="">
      <xdr:nvSpPr>
        <xdr:cNvPr id="433" name="テキスト ボックス 432"/>
        <xdr:cNvSpPr txBox="1"/>
      </xdr:nvSpPr>
      <xdr:spPr>
        <a:xfrm>
          <a:off x="7626428" y="135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85079</xdr:rowOff>
    </xdr:from>
    <xdr:to>
      <xdr:col>36</xdr:col>
      <xdr:colOff>165100</xdr:colOff>
      <xdr:row>79</xdr:row>
      <xdr:rowOff>15229</xdr:rowOff>
    </xdr:to>
    <xdr:sp macro="" textlink="">
      <xdr:nvSpPr>
        <xdr:cNvPr id="434" name="楕円 433"/>
        <xdr:cNvSpPr/>
      </xdr:nvSpPr>
      <xdr:spPr>
        <a:xfrm>
          <a:off x="6921500" y="134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6356</xdr:rowOff>
    </xdr:from>
    <xdr:ext cx="378565" cy="259045"/>
    <xdr:sp macro="" textlink="">
      <xdr:nvSpPr>
        <xdr:cNvPr id="435" name="テキスト ボックス 434"/>
        <xdr:cNvSpPr txBox="1"/>
      </xdr:nvSpPr>
      <xdr:spPr>
        <a:xfrm>
          <a:off x="6783017" y="1355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56935</xdr:rowOff>
    </xdr:from>
    <xdr:to>
      <xdr:col>55</xdr:col>
      <xdr:colOff>0</xdr:colOff>
      <xdr:row>98</xdr:row>
      <xdr:rowOff>126695</xdr:rowOff>
    </xdr:to>
    <xdr:cxnSp macro="">
      <xdr:nvCxnSpPr>
        <xdr:cNvPr id="464" name="直線コネクタ 463"/>
        <xdr:cNvCxnSpPr/>
      </xdr:nvCxnSpPr>
      <xdr:spPr>
        <a:xfrm>
          <a:off x="9639300" y="16859035"/>
          <a:ext cx="8382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56935</xdr:rowOff>
    </xdr:from>
    <xdr:to>
      <xdr:col>50</xdr:col>
      <xdr:colOff>114300</xdr:colOff>
      <xdr:row>99</xdr:row>
      <xdr:rowOff>35382</xdr:rowOff>
    </xdr:to>
    <xdr:cxnSp macro="">
      <xdr:nvCxnSpPr>
        <xdr:cNvPr id="467" name="直線コネクタ 466"/>
        <xdr:cNvCxnSpPr/>
      </xdr:nvCxnSpPr>
      <xdr:spPr>
        <a:xfrm flipV="1">
          <a:off x="8750300" y="16859035"/>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136677</xdr:rowOff>
    </xdr:from>
    <xdr:to>
      <xdr:col>45</xdr:col>
      <xdr:colOff>177800</xdr:colOff>
      <xdr:row>99</xdr:row>
      <xdr:rowOff>35382</xdr:rowOff>
    </xdr:to>
    <xdr:cxnSp macro="">
      <xdr:nvCxnSpPr>
        <xdr:cNvPr id="470" name="直線コネクタ 469"/>
        <xdr:cNvCxnSpPr/>
      </xdr:nvCxnSpPr>
      <xdr:spPr>
        <a:xfrm>
          <a:off x="7861300" y="16767327"/>
          <a:ext cx="889000" cy="2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136677</xdr:rowOff>
    </xdr:from>
    <xdr:to>
      <xdr:col>41</xdr:col>
      <xdr:colOff>50800</xdr:colOff>
      <xdr:row>98</xdr:row>
      <xdr:rowOff>8776</xdr:rowOff>
    </xdr:to>
    <xdr:cxnSp macro="">
      <xdr:nvCxnSpPr>
        <xdr:cNvPr id="473" name="直線コネクタ 472"/>
        <xdr:cNvCxnSpPr/>
      </xdr:nvCxnSpPr>
      <xdr:spPr>
        <a:xfrm flipV="1">
          <a:off x="6972300" y="16767327"/>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75895</xdr:rowOff>
    </xdr:from>
    <xdr:to>
      <xdr:col>55</xdr:col>
      <xdr:colOff>50800</xdr:colOff>
      <xdr:row>99</xdr:row>
      <xdr:rowOff>6045</xdr:rowOff>
    </xdr:to>
    <xdr:sp macro="" textlink="">
      <xdr:nvSpPr>
        <xdr:cNvPr id="483" name="楕円 482"/>
        <xdr:cNvSpPr/>
      </xdr:nvSpPr>
      <xdr:spPr>
        <a:xfrm>
          <a:off x="10426700" y="168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162272</xdr:rowOff>
    </xdr:from>
    <xdr:ext cx="469744" cy="259045"/>
    <xdr:sp macro="" textlink="">
      <xdr:nvSpPr>
        <xdr:cNvPr id="484" name="普通建設事業費 （ うち更新整備　）該当値テキスト"/>
        <xdr:cNvSpPr txBox="1"/>
      </xdr:nvSpPr>
      <xdr:spPr>
        <a:xfrm>
          <a:off x="10528300" y="1679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6135</xdr:rowOff>
    </xdr:from>
    <xdr:to>
      <xdr:col>50</xdr:col>
      <xdr:colOff>165100</xdr:colOff>
      <xdr:row>98</xdr:row>
      <xdr:rowOff>107735</xdr:rowOff>
    </xdr:to>
    <xdr:sp macro="" textlink="">
      <xdr:nvSpPr>
        <xdr:cNvPr id="485" name="楕円 484"/>
        <xdr:cNvSpPr/>
      </xdr:nvSpPr>
      <xdr:spPr>
        <a:xfrm>
          <a:off x="9588500" y="168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98862</xdr:rowOff>
    </xdr:from>
    <xdr:ext cx="534377" cy="259045"/>
    <xdr:sp macro="" textlink="">
      <xdr:nvSpPr>
        <xdr:cNvPr id="486" name="テキスト ボックス 485"/>
        <xdr:cNvSpPr txBox="1"/>
      </xdr:nvSpPr>
      <xdr:spPr>
        <a:xfrm>
          <a:off x="9372111" y="169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156032</xdr:rowOff>
    </xdr:from>
    <xdr:to>
      <xdr:col>46</xdr:col>
      <xdr:colOff>38100</xdr:colOff>
      <xdr:row>99</xdr:row>
      <xdr:rowOff>86182</xdr:rowOff>
    </xdr:to>
    <xdr:sp macro="" textlink="">
      <xdr:nvSpPr>
        <xdr:cNvPr id="487" name="楕円 486"/>
        <xdr:cNvSpPr/>
      </xdr:nvSpPr>
      <xdr:spPr>
        <a:xfrm>
          <a:off x="8699500" y="169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77309</xdr:rowOff>
    </xdr:from>
    <xdr:ext cx="378565" cy="259045"/>
    <xdr:sp macro="" textlink="">
      <xdr:nvSpPr>
        <xdr:cNvPr id="488" name="テキスト ボックス 487"/>
        <xdr:cNvSpPr txBox="1"/>
      </xdr:nvSpPr>
      <xdr:spPr>
        <a:xfrm>
          <a:off x="8561017" y="1705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85877</xdr:rowOff>
    </xdr:from>
    <xdr:to>
      <xdr:col>41</xdr:col>
      <xdr:colOff>101600</xdr:colOff>
      <xdr:row>98</xdr:row>
      <xdr:rowOff>16027</xdr:rowOff>
    </xdr:to>
    <xdr:sp macro="" textlink="">
      <xdr:nvSpPr>
        <xdr:cNvPr id="489" name="楕円 488"/>
        <xdr:cNvSpPr/>
      </xdr:nvSpPr>
      <xdr:spPr>
        <a:xfrm>
          <a:off x="7810500" y="167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7154</xdr:rowOff>
    </xdr:from>
    <xdr:ext cx="534377" cy="259045"/>
    <xdr:sp macro="" textlink="">
      <xdr:nvSpPr>
        <xdr:cNvPr id="490" name="テキスト ボックス 489"/>
        <xdr:cNvSpPr txBox="1"/>
      </xdr:nvSpPr>
      <xdr:spPr>
        <a:xfrm>
          <a:off x="7594111" y="168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129426</xdr:rowOff>
    </xdr:from>
    <xdr:to>
      <xdr:col>36</xdr:col>
      <xdr:colOff>165100</xdr:colOff>
      <xdr:row>98</xdr:row>
      <xdr:rowOff>59576</xdr:rowOff>
    </xdr:to>
    <xdr:sp macro="" textlink="">
      <xdr:nvSpPr>
        <xdr:cNvPr id="491" name="楕円 490"/>
        <xdr:cNvSpPr/>
      </xdr:nvSpPr>
      <xdr:spPr>
        <a:xfrm>
          <a:off x="6921500" y="167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50703</xdr:rowOff>
    </xdr:from>
    <xdr:ext cx="534377" cy="259045"/>
    <xdr:sp macro="" textlink="">
      <xdr:nvSpPr>
        <xdr:cNvPr id="492" name="テキスト ボックス 491"/>
        <xdr:cNvSpPr txBox="1"/>
      </xdr:nvSpPr>
      <xdr:spPr>
        <a:xfrm>
          <a:off x="6705111" y="168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53012</xdr:rowOff>
    </xdr:from>
    <xdr:to>
      <xdr:col>85</xdr:col>
      <xdr:colOff>127000</xdr:colOff>
      <xdr:row>77</xdr:row>
      <xdr:rowOff>58286</xdr:rowOff>
    </xdr:to>
    <xdr:cxnSp macro="">
      <xdr:nvCxnSpPr>
        <xdr:cNvPr id="629" name="直線コネクタ 628"/>
        <xdr:cNvCxnSpPr/>
      </xdr:nvCxnSpPr>
      <xdr:spPr>
        <a:xfrm>
          <a:off x="15481300" y="13254662"/>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24405</xdr:rowOff>
    </xdr:from>
    <xdr:to>
      <xdr:col>81</xdr:col>
      <xdr:colOff>50800</xdr:colOff>
      <xdr:row>77</xdr:row>
      <xdr:rowOff>53012</xdr:rowOff>
    </xdr:to>
    <xdr:cxnSp macro="">
      <xdr:nvCxnSpPr>
        <xdr:cNvPr id="632" name="直線コネクタ 631"/>
        <xdr:cNvCxnSpPr/>
      </xdr:nvCxnSpPr>
      <xdr:spPr>
        <a:xfrm>
          <a:off x="14592300" y="1322605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11162</xdr:rowOff>
    </xdr:from>
    <xdr:to>
      <xdr:col>76</xdr:col>
      <xdr:colOff>114300</xdr:colOff>
      <xdr:row>77</xdr:row>
      <xdr:rowOff>24405</xdr:rowOff>
    </xdr:to>
    <xdr:cxnSp macro="">
      <xdr:nvCxnSpPr>
        <xdr:cNvPr id="635" name="直線コネクタ 634"/>
        <xdr:cNvCxnSpPr/>
      </xdr:nvCxnSpPr>
      <xdr:spPr>
        <a:xfrm>
          <a:off x="13703300" y="13212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11162</xdr:rowOff>
    </xdr:from>
    <xdr:to>
      <xdr:col>71</xdr:col>
      <xdr:colOff>177800</xdr:colOff>
      <xdr:row>77</xdr:row>
      <xdr:rowOff>49876</xdr:rowOff>
    </xdr:to>
    <xdr:cxnSp macro="">
      <xdr:nvCxnSpPr>
        <xdr:cNvPr id="638" name="直線コネクタ 637"/>
        <xdr:cNvCxnSpPr/>
      </xdr:nvCxnSpPr>
      <xdr:spPr>
        <a:xfrm flipV="1">
          <a:off x="12814300" y="13212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7486</xdr:rowOff>
    </xdr:from>
    <xdr:to>
      <xdr:col>85</xdr:col>
      <xdr:colOff>177800</xdr:colOff>
      <xdr:row>77</xdr:row>
      <xdr:rowOff>109086</xdr:rowOff>
    </xdr:to>
    <xdr:sp macro="" textlink="">
      <xdr:nvSpPr>
        <xdr:cNvPr id="648" name="楕円 647"/>
        <xdr:cNvSpPr/>
      </xdr:nvSpPr>
      <xdr:spPr>
        <a:xfrm>
          <a:off x="16268700" y="132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157363</xdr:rowOff>
    </xdr:from>
    <xdr:ext cx="534377" cy="259045"/>
    <xdr:sp macro="" textlink="">
      <xdr:nvSpPr>
        <xdr:cNvPr id="649" name="公債費該当値テキスト"/>
        <xdr:cNvSpPr txBox="1"/>
      </xdr:nvSpPr>
      <xdr:spPr>
        <a:xfrm>
          <a:off x="16370300" y="131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2212</xdr:rowOff>
    </xdr:from>
    <xdr:to>
      <xdr:col>81</xdr:col>
      <xdr:colOff>101600</xdr:colOff>
      <xdr:row>77</xdr:row>
      <xdr:rowOff>103812</xdr:rowOff>
    </xdr:to>
    <xdr:sp macro="" textlink="">
      <xdr:nvSpPr>
        <xdr:cNvPr id="650" name="楕円 649"/>
        <xdr:cNvSpPr/>
      </xdr:nvSpPr>
      <xdr:spPr>
        <a:xfrm>
          <a:off x="15430500" y="13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94939</xdr:rowOff>
    </xdr:from>
    <xdr:ext cx="534377" cy="259045"/>
    <xdr:sp macro="" textlink="">
      <xdr:nvSpPr>
        <xdr:cNvPr id="651" name="テキスト ボックス 650"/>
        <xdr:cNvSpPr txBox="1"/>
      </xdr:nvSpPr>
      <xdr:spPr>
        <a:xfrm>
          <a:off x="15214111" y="132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145055</xdr:rowOff>
    </xdr:from>
    <xdr:to>
      <xdr:col>76</xdr:col>
      <xdr:colOff>165100</xdr:colOff>
      <xdr:row>77</xdr:row>
      <xdr:rowOff>75205</xdr:rowOff>
    </xdr:to>
    <xdr:sp macro="" textlink="">
      <xdr:nvSpPr>
        <xdr:cNvPr id="652" name="楕円 651"/>
        <xdr:cNvSpPr/>
      </xdr:nvSpPr>
      <xdr:spPr>
        <a:xfrm>
          <a:off x="14541500" y="131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66332</xdr:rowOff>
    </xdr:from>
    <xdr:ext cx="534377" cy="259045"/>
    <xdr:sp macro="" textlink="">
      <xdr:nvSpPr>
        <xdr:cNvPr id="653" name="テキスト ボックス 652"/>
        <xdr:cNvSpPr txBox="1"/>
      </xdr:nvSpPr>
      <xdr:spPr>
        <a:xfrm>
          <a:off x="14325111" y="132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131812</xdr:rowOff>
    </xdr:from>
    <xdr:to>
      <xdr:col>72</xdr:col>
      <xdr:colOff>38100</xdr:colOff>
      <xdr:row>77</xdr:row>
      <xdr:rowOff>61962</xdr:rowOff>
    </xdr:to>
    <xdr:sp macro="" textlink="">
      <xdr:nvSpPr>
        <xdr:cNvPr id="654" name="楕円 653"/>
        <xdr:cNvSpPr/>
      </xdr:nvSpPr>
      <xdr:spPr>
        <a:xfrm>
          <a:off x="13652500" y="131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53089</xdr:rowOff>
    </xdr:from>
    <xdr:ext cx="534377" cy="259045"/>
    <xdr:sp macro="" textlink="">
      <xdr:nvSpPr>
        <xdr:cNvPr id="655" name="テキスト ボックス 654"/>
        <xdr:cNvSpPr txBox="1"/>
      </xdr:nvSpPr>
      <xdr:spPr>
        <a:xfrm>
          <a:off x="13436111" y="132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170526</xdr:rowOff>
    </xdr:from>
    <xdr:to>
      <xdr:col>67</xdr:col>
      <xdr:colOff>101600</xdr:colOff>
      <xdr:row>77</xdr:row>
      <xdr:rowOff>100676</xdr:rowOff>
    </xdr:to>
    <xdr:sp macro="" textlink="">
      <xdr:nvSpPr>
        <xdr:cNvPr id="656" name="楕円 655"/>
        <xdr:cNvSpPr/>
      </xdr:nvSpPr>
      <xdr:spPr>
        <a:xfrm>
          <a:off x="127635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91803</xdr:rowOff>
    </xdr:from>
    <xdr:ext cx="534377" cy="259045"/>
    <xdr:sp macro="" textlink="">
      <xdr:nvSpPr>
        <xdr:cNvPr id="657" name="テキスト ボックス 656"/>
        <xdr:cNvSpPr txBox="1"/>
      </xdr:nvSpPr>
      <xdr:spPr>
        <a:xfrm>
          <a:off x="12547111" y="132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13897</xdr:rowOff>
    </xdr:from>
    <xdr:to>
      <xdr:col>85</xdr:col>
      <xdr:colOff>127000</xdr:colOff>
      <xdr:row>98</xdr:row>
      <xdr:rowOff>110989</xdr:rowOff>
    </xdr:to>
    <xdr:cxnSp macro="">
      <xdr:nvCxnSpPr>
        <xdr:cNvPr id="684" name="直線コネクタ 683"/>
        <xdr:cNvCxnSpPr/>
      </xdr:nvCxnSpPr>
      <xdr:spPr>
        <a:xfrm flipV="1">
          <a:off x="15481300" y="16815997"/>
          <a:ext cx="838200" cy="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110989</xdr:rowOff>
    </xdr:from>
    <xdr:to>
      <xdr:col>81</xdr:col>
      <xdr:colOff>50800</xdr:colOff>
      <xdr:row>98</xdr:row>
      <xdr:rowOff>133620</xdr:rowOff>
    </xdr:to>
    <xdr:cxnSp macro="">
      <xdr:nvCxnSpPr>
        <xdr:cNvPr id="687" name="直線コネクタ 686"/>
        <xdr:cNvCxnSpPr/>
      </xdr:nvCxnSpPr>
      <xdr:spPr>
        <a:xfrm flipV="1">
          <a:off x="14592300" y="1691308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133620</xdr:rowOff>
    </xdr:from>
    <xdr:to>
      <xdr:col>76</xdr:col>
      <xdr:colOff>114300</xdr:colOff>
      <xdr:row>98</xdr:row>
      <xdr:rowOff>139188</xdr:rowOff>
    </xdr:to>
    <xdr:cxnSp macro="">
      <xdr:nvCxnSpPr>
        <xdr:cNvPr id="690" name="直線コネクタ 689"/>
        <xdr:cNvCxnSpPr/>
      </xdr:nvCxnSpPr>
      <xdr:spPr>
        <a:xfrm flipV="1">
          <a:off x="13703300" y="16935720"/>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137633</xdr:rowOff>
    </xdr:from>
    <xdr:to>
      <xdr:col>71</xdr:col>
      <xdr:colOff>177800</xdr:colOff>
      <xdr:row>98</xdr:row>
      <xdr:rowOff>139188</xdr:rowOff>
    </xdr:to>
    <xdr:cxnSp macro="">
      <xdr:nvCxnSpPr>
        <xdr:cNvPr id="693" name="直線コネクタ 692"/>
        <xdr:cNvCxnSpPr/>
      </xdr:nvCxnSpPr>
      <xdr:spPr>
        <a:xfrm>
          <a:off x="12814300" y="1693973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134547</xdr:rowOff>
    </xdr:from>
    <xdr:to>
      <xdr:col>85</xdr:col>
      <xdr:colOff>177800</xdr:colOff>
      <xdr:row>98</xdr:row>
      <xdr:rowOff>64697</xdr:rowOff>
    </xdr:to>
    <xdr:sp macro="" textlink="">
      <xdr:nvSpPr>
        <xdr:cNvPr id="703" name="楕円 702"/>
        <xdr:cNvSpPr/>
      </xdr:nvSpPr>
      <xdr:spPr>
        <a:xfrm>
          <a:off x="16268700" y="167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93924</xdr:rowOff>
    </xdr:from>
    <xdr:ext cx="534377" cy="259045"/>
    <xdr:sp macro="" textlink="">
      <xdr:nvSpPr>
        <xdr:cNvPr id="704" name="積立金該当値テキスト"/>
        <xdr:cNvSpPr txBox="1"/>
      </xdr:nvSpPr>
      <xdr:spPr>
        <a:xfrm>
          <a:off x="16370300" y="165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60189</xdr:rowOff>
    </xdr:from>
    <xdr:to>
      <xdr:col>81</xdr:col>
      <xdr:colOff>101600</xdr:colOff>
      <xdr:row>98</xdr:row>
      <xdr:rowOff>161789</xdr:rowOff>
    </xdr:to>
    <xdr:sp macro="" textlink="">
      <xdr:nvSpPr>
        <xdr:cNvPr id="705" name="楕円 704"/>
        <xdr:cNvSpPr/>
      </xdr:nvSpPr>
      <xdr:spPr>
        <a:xfrm>
          <a:off x="15430500" y="16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152916</xdr:rowOff>
    </xdr:from>
    <xdr:ext cx="469744" cy="259045"/>
    <xdr:sp macro="" textlink="">
      <xdr:nvSpPr>
        <xdr:cNvPr id="706" name="テキスト ボックス 705"/>
        <xdr:cNvSpPr txBox="1"/>
      </xdr:nvSpPr>
      <xdr:spPr>
        <a:xfrm>
          <a:off x="15246428" y="1695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82820</xdr:rowOff>
    </xdr:from>
    <xdr:to>
      <xdr:col>76</xdr:col>
      <xdr:colOff>165100</xdr:colOff>
      <xdr:row>99</xdr:row>
      <xdr:rowOff>12970</xdr:rowOff>
    </xdr:to>
    <xdr:sp macro="" textlink="">
      <xdr:nvSpPr>
        <xdr:cNvPr id="707" name="楕円 706"/>
        <xdr:cNvSpPr/>
      </xdr:nvSpPr>
      <xdr:spPr>
        <a:xfrm>
          <a:off x="14541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4097</xdr:rowOff>
    </xdr:from>
    <xdr:ext cx="378565" cy="259045"/>
    <xdr:sp macro="" textlink="">
      <xdr:nvSpPr>
        <xdr:cNvPr id="708" name="テキスト ボックス 707"/>
        <xdr:cNvSpPr txBox="1"/>
      </xdr:nvSpPr>
      <xdr:spPr>
        <a:xfrm>
          <a:off x="14403017" y="1697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88388</xdr:rowOff>
    </xdr:from>
    <xdr:to>
      <xdr:col>72</xdr:col>
      <xdr:colOff>38100</xdr:colOff>
      <xdr:row>99</xdr:row>
      <xdr:rowOff>18538</xdr:rowOff>
    </xdr:to>
    <xdr:sp macro="" textlink="">
      <xdr:nvSpPr>
        <xdr:cNvPr id="709" name="楕円 708"/>
        <xdr:cNvSpPr/>
      </xdr:nvSpPr>
      <xdr:spPr>
        <a:xfrm>
          <a:off x="13652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9665</xdr:rowOff>
    </xdr:from>
    <xdr:ext cx="313932" cy="259045"/>
    <xdr:sp macro="" textlink="">
      <xdr:nvSpPr>
        <xdr:cNvPr id="710" name="テキスト ボックス 709"/>
        <xdr:cNvSpPr txBox="1"/>
      </xdr:nvSpPr>
      <xdr:spPr>
        <a:xfrm>
          <a:off x="13546333" y="169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86833</xdr:rowOff>
    </xdr:from>
    <xdr:to>
      <xdr:col>67</xdr:col>
      <xdr:colOff>101600</xdr:colOff>
      <xdr:row>99</xdr:row>
      <xdr:rowOff>16983</xdr:rowOff>
    </xdr:to>
    <xdr:sp macro="" textlink="">
      <xdr:nvSpPr>
        <xdr:cNvPr id="711" name="楕円 710"/>
        <xdr:cNvSpPr/>
      </xdr:nvSpPr>
      <xdr:spPr>
        <a:xfrm>
          <a:off x="12763500" y="168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8110</xdr:rowOff>
    </xdr:from>
    <xdr:ext cx="378565" cy="259045"/>
    <xdr:sp macro="" textlink="">
      <xdr:nvSpPr>
        <xdr:cNvPr id="712" name="テキスト ボックス 711"/>
        <xdr:cNvSpPr txBox="1"/>
      </xdr:nvSpPr>
      <xdr:spPr>
        <a:xfrm>
          <a:off x="12625017" y="1698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150901</xdr:rowOff>
    </xdr:from>
    <xdr:to>
      <xdr:col>116</xdr:col>
      <xdr:colOff>63500</xdr:colOff>
      <xdr:row>37</xdr:row>
      <xdr:rowOff>156388</xdr:rowOff>
    </xdr:to>
    <xdr:cxnSp macro="">
      <xdr:nvCxnSpPr>
        <xdr:cNvPr id="741" name="直線コネクタ 740"/>
        <xdr:cNvCxnSpPr/>
      </xdr:nvCxnSpPr>
      <xdr:spPr>
        <a:xfrm>
          <a:off x="21323300" y="649455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7188</xdr:rowOff>
    </xdr:from>
    <xdr:to>
      <xdr:col>111</xdr:col>
      <xdr:colOff>177800</xdr:colOff>
      <xdr:row>37</xdr:row>
      <xdr:rowOff>150901</xdr:rowOff>
    </xdr:to>
    <xdr:cxnSp macro="">
      <xdr:nvCxnSpPr>
        <xdr:cNvPr id="744" name="直線コネクタ 743"/>
        <xdr:cNvCxnSpPr/>
      </xdr:nvCxnSpPr>
      <xdr:spPr>
        <a:xfrm>
          <a:off x="20434300" y="6007938"/>
          <a:ext cx="889000" cy="4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7188</xdr:rowOff>
    </xdr:from>
    <xdr:to>
      <xdr:col>107</xdr:col>
      <xdr:colOff>50800</xdr:colOff>
      <xdr:row>39</xdr:row>
      <xdr:rowOff>44450</xdr:rowOff>
    </xdr:to>
    <xdr:cxnSp macro="">
      <xdr:nvCxnSpPr>
        <xdr:cNvPr id="747" name="直線コネクタ 746"/>
        <xdr:cNvCxnSpPr/>
      </xdr:nvCxnSpPr>
      <xdr:spPr>
        <a:xfrm flipV="1">
          <a:off x="19545300" y="6007938"/>
          <a:ext cx="889000" cy="7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105588</xdr:rowOff>
    </xdr:from>
    <xdr:to>
      <xdr:col>116</xdr:col>
      <xdr:colOff>114300</xdr:colOff>
      <xdr:row>38</xdr:row>
      <xdr:rowOff>35737</xdr:rowOff>
    </xdr:to>
    <xdr:sp macro="" textlink="">
      <xdr:nvSpPr>
        <xdr:cNvPr id="760" name="楕円 759"/>
        <xdr:cNvSpPr/>
      </xdr:nvSpPr>
      <xdr:spPr>
        <a:xfrm>
          <a:off x="221107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128465</xdr:rowOff>
    </xdr:from>
    <xdr:ext cx="469744" cy="259045"/>
    <xdr:sp macro="" textlink="">
      <xdr:nvSpPr>
        <xdr:cNvPr id="761" name="投資及び出資金該当値テキスト"/>
        <xdr:cNvSpPr txBox="1"/>
      </xdr:nvSpPr>
      <xdr:spPr>
        <a:xfrm>
          <a:off x="22212300"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100101</xdr:rowOff>
    </xdr:from>
    <xdr:to>
      <xdr:col>112</xdr:col>
      <xdr:colOff>38100</xdr:colOff>
      <xdr:row>38</xdr:row>
      <xdr:rowOff>30251</xdr:rowOff>
    </xdr:to>
    <xdr:sp macro="" textlink="">
      <xdr:nvSpPr>
        <xdr:cNvPr id="762" name="楕円 761"/>
        <xdr:cNvSpPr/>
      </xdr:nvSpPr>
      <xdr:spPr>
        <a:xfrm>
          <a:off x="21272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46778</xdr:rowOff>
    </xdr:from>
    <xdr:ext cx="469744" cy="259045"/>
    <xdr:sp macro="" textlink="">
      <xdr:nvSpPr>
        <xdr:cNvPr id="763" name="テキスト ボックス 762"/>
        <xdr:cNvSpPr txBox="1"/>
      </xdr:nvSpPr>
      <xdr:spPr>
        <a:xfrm>
          <a:off x="21088428" y="62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127838</xdr:rowOff>
    </xdr:from>
    <xdr:to>
      <xdr:col>107</xdr:col>
      <xdr:colOff>101600</xdr:colOff>
      <xdr:row>35</xdr:row>
      <xdr:rowOff>57988</xdr:rowOff>
    </xdr:to>
    <xdr:sp macro="" textlink="">
      <xdr:nvSpPr>
        <xdr:cNvPr id="764" name="楕円 763"/>
        <xdr:cNvSpPr/>
      </xdr:nvSpPr>
      <xdr:spPr>
        <a:xfrm>
          <a:off x="20383500" y="59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74515</xdr:rowOff>
    </xdr:from>
    <xdr:ext cx="469744" cy="259045"/>
    <xdr:sp macro="" textlink="">
      <xdr:nvSpPr>
        <xdr:cNvPr id="765" name="テキスト ボックス 764"/>
        <xdr:cNvSpPr txBox="1"/>
      </xdr:nvSpPr>
      <xdr:spPr>
        <a:xfrm>
          <a:off x="20199428" y="573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53884</xdr:rowOff>
    </xdr:from>
    <xdr:to>
      <xdr:col>116</xdr:col>
      <xdr:colOff>63500</xdr:colOff>
      <xdr:row>58</xdr:row>
      <xdr:rowOff>54432</xdr:rowOff>
    </xdr:to>
    <xdr:cxnSp macro="">
      <xdr:nvCxnSpPr>
        <xdr:cNvPr id="796" name="直線コネクタ 795"/>
        <xdr:cNvCxnSpPr/>
      </xdr:nvCxnSpPr>
      <xdr:spPr>
        <a:xfrm flipV="1">
          <a:off x="21323300" y="9997984"/>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48214</xdr:rowOff>
    </xdr:from>
    <xdr:to>
      <xdr:col>111</xdr:col>
      <xdr:colOff>177800</xdr:colOff>
      <xdr:row>58</xdr:row>
      <xdr:rowOff>54432</xdr:rowOff>
    </xdr:to>
    <xdr:cxnSp macro="">
      <xdr:nvCxnSpPr>
        <xdr:cNvPr id="799" name="直線コネクタ 798"/>
        <xdr:cNvCxnSpPr/>
      </xdr:nvCxnSpPr>
      <xdr:spPr>
        <a:xfrm>
          <a:off x="20434300" y="9992314"/>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86437</xdr:rowOff>
    </xdr:from>
    <xdr:to>
      <xdr:col>107</xdr:col>
      <xdr:colOff>50800</xdr:colOff>
      <xdr:row>58</xdr:row>
      <xdr:rowOff>48214</xdr:rowOff>
    </xdr:to>
    <xdr:cxnSp macro="">
      <xdr:nvCxnSpPr>
        <xdr:cNvPr id="802" name="直線コネクタ 801"/>
        <xdr:cNvCxnSpPr/>
      </xdr:nvCxnSpPr>
      <xdr:spPr>
        <a:xfrm>
          <a:off x="19545300" y="9687637"/>
          <a:ext cx="889000" cy="30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86437</xdr:rowOff>
    </xdr:from>
    <xdr:to>
      <xdr:col>102</xdr:col>
      <xdr:colOff>114300</xdr:colOff>
      <xdr:row>58</xdr:row>
      <xdr:rowOff>24119</xdr:rowOff>
    </xdr:to>
    <xdr:cxnSp macro="">
      <xdr:nvCxnSpPr>
        <xdr:cNvPr id="805" name="直線コネクタ 804"/>
        <xdr:cNvCxnSpPr/>
      </xdr:nvCxnSpPr>
      <xdr:spPr>
        <a:xfrm flipV="1">
          <a:off x="18656300" y="9687637"/>
          <a:ext cx="889000" cy="2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xdr:rowOff>
    </xdr:from>
    <xdr:to>
      <xdr:col>116</xdr:col>
      <xdr:colOff>114300</xdr:colOff>
      <xdr:row>58</xdr:row>
      <xdr:rowOff>104684</xdr:rowOff>
    </xdr:to>
    <xdr:sp macro="" textlink="">
      <xdr:nvSpPr>
        <xdr:cNvPr id="815" name="楕円 814"/>
        <xdr:cNvSpPr/>
      </xdr:nvSpPr>
      <xdr:spPr>
        <a:xfrm>
          <a:off x="221107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89461</xdr:rowOff>
    </xdr:from>
    <xdr:ext cx="469744" cy="259045"/>
    <xdr:sp macro="" textlink="">
      <xdr:nvSpPr>
        <xdr:cNvPr id="816" name="貸付金該当値テキスト"/>
        <xdr:cNvSpPr txBox="1"/>
      </xdr:nvSpPr>
      <xdr:spPr>
        <a:xfrm>
          <a:off x="22212300" y="98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3632</xdr:rowOff>
    </xdr:from>
    <xdr:to>
      <xdr:col>112</xdr:col>
      <xdr:colOff>38100</xdr:colOff>
      <xdr:row>58</xdr:row>
      <xdr:rowOff>105232</xdr:rowOff>
    </xdr:to>
    <xdr:sp macro="" textlink="">
      <xdr:nvSpPr>
        <xdr:cNvPr id="817" name="楕円 816"/>
        <xdr:cNvSpPr/>
      </xdr:nvSpPr>
      <xdr:spPr>
        <a:xfrm>
          <a:off x="21272500" y="99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18" name="テキスト ボックス 817"/>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168864</xdr:rowOff>
    </xdr:from>
    <xdr:to>
      <xdr:col>107</xdr:col>
      <xdr:colOff>101600</xdr:colOff>
      <xdr:row>58</xdr:row>
      <xdr:rowOff>99014</xdr:rowOff>
    </xdr:to>
    <xdr:sp macro="" textlink="">
      <xdr:nvSpPr>
        <xdr:cNvPr id="819" name="楕円 818"/>
        <xdr:cNvSpPr/>
      </xdr:nvSpPr>
      <xdr:spPr>
        <a:xfrm>
          <a:off x="20383500" y="99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90141</xdr:rowOff>
    </xdr:from>
    <xdr:ext cx="469744" cy="259045"/>
    <xdr:sp macro="" textlink="">
      <xdr:nvSpPr>
        <xdr:cNvPr id="820" name="テキスト ボックス 819"/>
        <xdr:cNvSpPr txBox="1"/>
      </xdr:nvSpPr>
      <xdr:spPr>
        <a:xfrm>
          <a:off x="20199428" y="1003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35637</xdr:rowOff>
    </xdr:from>
    <xdr:to>
      <xdr:col>102</xdr:col>
      <xdr:colOff>165100</xdr:colOff>
      <xdr:row>56</xdr:row>
      <xdr:rowOff>137237</xdr:rowOff>
    </xdr:to>
    <xdr:sp macro="" textlink="">
      <xdr:nvSpPr>
        <xdr:cNvPr id="821" name="楕円 820"/>
        <xdr:cNvSpPr/>
      </xdr:nvSpPr>
      <xdr:spPr>
        <a:xfrm>
          <a:off x="19494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153764</xdr:rowOff>
    </xdr:from>
    <xdr:ext cx="469744" cy="259045"/>
    <xdr:sp macro="" textlink="">
      <xdr:nvSpPr>
        <xdr:cNvPr id="822" name="テキスト ボックス 821"/>
        <xdr:cNvSpPr txBox="1"/>
      </xdr:nvSpPr>
      <xdr:spPr>
        <a:xfrm>
          <a:off x="19310428" y="941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144769</xdr:rowOff>
    </xdr:from>
    <xdr:to>
      <xdr:col>98</xdr:col>
      <xdr:colOff>38100</xdr:colOff>
      <xdr:row>58</xdr:row>
      <xdr:rowOff>74919</xdr:rowOff>
    </xdr:to>
    <xdr:sp macro="" textlink="">
      <xdr:nvSpPr>
        <xdr:cNvPr id="823" name="楕円 822"/>
        <xdr:cNvSpPr/>
      </xdr:nvSpPr>
      <xdr:spPr>
        <a:xfrm>
          <a:off x="18605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66046</xdr:rowOff>
    </xdr:from>
    <xdr:ext cx="469744" cy="259045"/>
    <xdr:sp macro="" textlink="">
      <xdr:nvSpPr>
        <xdr:cNvPr id="824" name="テキスト ボックス 823"/>
        <xdr:cNvSpPr txBox="1"/>
      </xdr:nvSpPr>
      <xdr:spPr>
        <a:xfrm>
          <a:off x="18421428" y="100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77259</xdr:rowOff>
    </xdr:from>
    <xdr:to>
      <xdr:col>116</xdr:col>
      <xdr:colOff>63500</xdr:colOff>
      <xdr:row>76</xdr:row>
      <xdr:rowOff>90029</xdr:rowOff>
    </xdr:to>
    <xdr:cxnSp macro="">
      <xdr:nvCxnSpPr>
        <xdr:cNvPr id="855" name="直線コネクタ 854"/>
        <xdr:cNvCxnSpPr/>
      </xdr:nvCxnSpPr>
      <xdr:spPr>
        <a:xfrm flipV="1">
          <a:off x="21323300" y="13107459"/>
          <a:ext cx="8382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82877</xdr:rowOff>
    </xdr:from>
    <xdr:to>
      <xdr:col>111</xdr:col>
      <xdr:colOff>177800</xdr:colOff>
      <xdr:row>76</xdr:row>
      <xdr:rowOff>90029</xdr:rowOff>
    </xdr:to>
    <xdr:cxnSp macro="">
      <xdr:nvCxnSpPr>
        <xdr:cNvPr id="858" name="直線コネクタ 857"/>
        <xdr:cNvCxnSpPr/>
      </xdr:nvCxnSpPr>
      <xdr:spPr>
        <a:xfrm>
          <a:off x="20434300" y="1311307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1756</xdr:rowOff>
    </xdr:from>
    <xdr:to>
      <xdr:col>107</xdr:col>
      <xdr:colOff>50800</xdr:colOff>
      <xdr:row>76</xdr:row>
      <xdr:rowOff>82877</xdr:rowOff>
    </xdr:to>
    <xdr:cxnSp macro="">
      <xdr:nvCxnSpPr>
        <xdr:cNvPr id="861" name="直線コネクタ 860"/>
        <xdr:cNvCxnSpPr/>
      </xdr:nvCxnSpPr>
      <xdr:spPr>
        <a:xfrm>
          <a:off x="19545300" y="13031956"/>
          <a:ext cx="8890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124106</xdr:rowOff>
    </xdr:from>
    <xdr:to>
      <xdr:col>102</xdr:col>
      <xdr:colOff>114300</xdr:colOff>
      <xdr:row>76</xdr:row>
      <xdr:rowOff>1756</xdr:rowOff>
    </xdr:to>
    <xdr:cxnSp macro="">
      <xdr:nvCxnSpPr>
        <xdr:cNvPr id="864" name="直線コネクタ 863"/>
        <xdr:cNvCxnSpPr/>
      </xdr:nvCxnSpPr>
      <xdr:spPr>
        <a:xfrm>
          <a:off x="18656300" y="12982856"/>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26459</xdr:rowOff>
    </xdr:from>
    <xdr:to>
      <xdr:col>116</xdr:col>
      <xdr:colOff>114300</xdr:colOff>
      <xdr:row>76</xdr:row>
      <xdr:rowOff>128059</xdr:rowOff>
    </xdr:to>
    <xdr:sp macro="" textlink="">
      <xdr:nvSpPr>
        <xdr:cNvPr id="874" name="楕円 873"/>
        <xdr:cNvSpPr/>
      </xdr:nvSpPr>
      <xdr:spPr>
        <a:xfrm>
          <a:off x="22110700" y="130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4886</xdr:rowOff>
    </xdr:from>
    <xdr:ext cx="534377" cy="259045"/>
    <xdr:sp macro="" textlink="">
      <xdr:nvSpPr>
        <xdr:cNvPr id="875" name="繰出金該当値テキスト"/>
        <xdr:cNvSpPr txBox="1"/>
      </xdr:nvSpPr>
      <xdr:spPr>
        <a:xfrm>
          <a:off x="22212300" y="130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39229</xdr:rowOff>
    </xdr:from>
    <xdr:to>
      <xdr:col>112</xdr:col>
      <xdr:colOff>38100</xdr:colOff>
      <xdr:row>76</xdr:row>
      <xdr:rowOff>140829</xdr:rowOff>
    </xdr:to>
    <xdr:sp macro="" textlink="">
      <xdr:nvSpPr>
        <xdr:cNvPr id="876" name="楕円 875"/>
        <xdr:cNvSpPr/>
      </xdr:nvSpPr>
      <xdr:spPr>
        <a:xfrm>
          <a:off x="21272500" y="13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131956</xdr:rowOff>
    </xdr:from>
    <xdr:ext cx="534377" cy="259045"/>
    <xdr:sp macro="" textlink="">
      <xdr:nvSpPr>
        <xdr:cNvPr id="877" name="テキスト ボックス 876"/>
        <xdr:cNvSpPr txBox="1"/>
      </xdr:nvSpPr>
      <xdr:spPr>
        <a:xfrm>
          <a:off x="21056111" y="131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32077</xdr:rowOff>
    </xdr:from>
    <xdr:to>
      <xdr:col>107</xdr:col>
      <xdr:colOff>101600</xdr:colOff>
      <xdr:row>76</xdr:row>
      <xdr:rowOff>133677</xdr:rowOff>
    </xdr:to>
    <xdr:sp macro="" textlink="">
      <xdr:nvSpPr>
        <xdr:cNvPr id="878" name="楕円 877"/>
        <xdr:cNvSpPr/>
      </xdr:nvSpPr>
      <xdr:spPr>
        <a:xfrm>
          <a:off x="203835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124804</xdr:rowOff>
    </xdr:from>
    <xdr:ext cx="534377" cy="259045"/>
    <xdr:sp macro="" textlink="">
      <xdr:nvSpPr>
        <xdr:cNvPr id="879" name="テキスト ボックス 878"/>
        <xdr:cNvSpPr txBox="1"/>
      </xdr:nvSpPr>
      <xdr:spPr>
        <a:xfrm>
          <a:off x="20167111" y="131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122406</xdr:rowOff>
    </xdr:from>
    <xdr:to>
      <xdr:col>102</xdr:col>
      <xdr:colOff>165100</xdr:colOff>
      <xdr:row>76</xdr:row>
      <xdr:rowOff>52556</xdr:rowOff>
    </xdr:to>
    <xdr:sp macro="" textlink="">
      <xdr:nvSpPr>
        <xdr:cNvPr id="880" name="楕円 879"/>
        <xdr:cNvSpPr/>
      </xdr:nvSpPr>
      <xdr:spPr>
        <a:xfrm>
          <a:off x="19494500" y="129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43683</xdr:rowOff>
    </xdr:from>
    <xdr:ext cx="534377" cy="259045"/>
    <xdr:sp macro="" textlink="">
      <xdr:nvSpPr>
        <xdr:cNvPr id="881" name="テキスト ボックス 880"/>
        <xdr:cNvSpPr txBox="1"/>
      </xdr:nvSpPr>
      <xdr:spPr>
        <a:xfrm>
          <a:off x="19278111" y="130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73306</xdr:rowOff>
    </xdr:from>
    <xdr:to>
      <xdr:col>98</xdr:col>
      <xdr:colOff>38100</xdr:colOff>
      <xdr:row>76</xdr:row>
      <xdr:rowOff>3457</xdr:rowOff>
    </xdr:to>
    <xdr:sp macro="" textlink="">
      <xdr:nvSpPr>
        <xdr:cNvPr id="882" name="楕円 881"/>
        <xdr:cNvSpPr/>
      </xdr:nvSpPr>
      <xdr:spPr>
        <a:xfrm>
          <a:off x="18605500" y="12932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166033</xdr:rowOff>
    </xdr:from>
    <xdr:ext cx="534377" cy="259045"/>
    <xdr:sp macro="" textlink="">
      <xdr:nvSpPr>
        <xdr:cNvPr id="883" name="テキスト ボックス 882"/>
        <xdr:cNvSpPr txBox="1"/>
      </xdr:nvSpPr>
      <xdr:spPr>
        <a:xfrm>
          <a:off x="18389111" y="130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扶助費・投資及び出資金・積立金の３費目が類似団体と比較して上回っていた。扶助費が上回った主な要因としては、子ども医療扶助費の無料化を拡大したことによる増加が考えられる。積立金が上回った主な要因は、財政調整基金積立金及びふるさとつしま応援基金積立金が大幅に増額したことによる影響が考えられる。投資及び出資金が上回った主な要因としては、市民病院事業会計及び下水道事業会計に対し、追加支援という形で出資金を支出しているためである。企業会計への繰出金については投資財政計画等に基づき一般会計と十分に調整を重ねたうえで支出していく。なお今後については施設の老朽化に伴い、維持補修費・普通建設事業費・公債費が増加することが見込まれる。財政を硬直化させないためにも施設の集約化・複合化事業に着手するなど、公共施設の適正管理に努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35</xdr:row>
      <xdr:rowOff>49784</xdr:rowOff>
    </xdr:to>
    <xdr:cxnSp macro="">
      <xdr:nvCxnSpPr>
        <xdr:cNvPr id="61" name="直線コネクタ 60"/>
        <xdr:cNvCxnSpPr/>
      </xdr:nvCxnSpPr>
      <xdr:spPr>
        <a:xfrm>
          <a:off x="3797300" y="5959856"/>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130556</xdr:rowOff>
    </xdr:from>
    <xdr:to>
      <xdr:col>19</xdr:col>
      <xdr:colOff>177800</xdr:colOff>
      <xdr:row>34</xdr:row>
      <xdr:rowOff>136271</xdr:rowOff>
    </xdr:to>
    <xdr:cxnSp macro="">
      <xdr:nvCxnSpPr>
        <xdr:cNvPr id="64" name="直線コネクタ 63"/>
        <xdr:cNvCxnSpPr/>
      </xdr:nvCxnSpPr>
      <xdr:spPr>
        <a:xfrm flipV="1">
          <a:off x="2908300" y="595985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132461</xdr:rowOff>
    </xdr:from>
    <xdr:to>
      <xdr:col>15</xdr:col>
      <xdr:colOff>50800</xdr:colOff>
      <xdr:row>34</xdr:row>
      <xdr:rowOff>136271</xdr:rowOff>
    </xdr:to>
    <xdr:cxnSp macro="">
      <xdr:nvCxnSpPr>
        <xdr:cNvPr id="67" name="直線コネクタ 66"/>
        <xdr:cNvCxnSpPr/>
      </xdr:nvCxnSpPr>
      <xdr:spPr>
        <a:xfrm>
          <a:off x="2019300" y="59617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67691</xdr:rowOff>
    </xdr:from>
    <xdr:to>
      <xdr:col>10</xdr:col>
      <xdr:colOff>114300</xdr:colOff>
      <xdr:row>34</xdr:row>
      <xdr:rowOff>132461</xdr:rowOff>
    </xdr:to>
    <xdr:cxnSp macro="">
      <xdr:nvCxnSpPr>
        <xdr:cNvPr id="70" name="直線コネクタ 69"/>
        <xdr:cNvCxnSpPr/>
      </xdr:nvCxnSpPr>
      <xdr:spPr>
        <a:xfrm>
          <a:off x="1130300" y="589699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170434</xdr:rowOff>
    </xdr:from>
    <xdr:to>
      <xdr:col>24</xdr:col>
      <xdr:colOff>114300</xdr:colOff>
      <xdr:row>35</xdr:row>
      <xdr:rowOff>100584</xdr:rowOff>
    </xdr:to>
    <xdr:sp macro="" textlink="">
      <xdr:nvSpPr>
        <xdr:cNvPr id="80" name="楕円 79"/>
        <xdr:cNvSpPr/>
      </xdr:nvSpPr>
      <xdr:spPr>
        <a:xfrm>
          <a:off x="45847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469744" cy="259045"/>
    <xdr:sp macro="" textlink="">
      <xdr:nvSpPr>
        <xdr:cNvPr id="81" name="議会費該当値テキスト"/>
        <xdr:cNvSpPr txBox="1"/>
      </xdr:nvSpPr>
      <xdr:spPr>
        <a:xfrm>
          <a:off x="4686300"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79756</xdr:rowOff>
    </xdr:from>
    <xdr:to>
      <xdr:col>20</xdr:col>
      <xdr:colOff>38100</xdr:colOff>
      <xdr:row>35</xdr:row>
      <xdr:rowOff>9906</xdr:rowOff>
    </xdr:to>
    <xdr:sp macro="" textlink="">
      <xdr:nvSpPr>
        <xdr:cNvPr id="82" name="楕円 81"/>
        <xdr:cNvSpPr/>
      </xdr:nvSpPr>
      <xdr:spPr>
        <a:xfrm>
          <a:off x="3746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26433</xdr:rowOff>
    </xdr:from>
    <xdr:ext cx="469744" cy="259045"/>
    <xdr:sp macro="" textlink="">
      <xdr:nvSpPr>
        <xdr:cNvPr id="83" name="テキスト ボックス 82"/>
        <xdr:cNvSpPr txBox="1"/>
      </xdr:nvSpPr>
      <xdr:spPr>
        <a:xfrm>
          <a:off x="3562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85471</xdr:rowOff>
    </xdr:from>
    <xdr:to>
      <xdr:col>15</xdr:col>
      <xdr:colOff>101600</xdr:colOff>
      <xdr:row>35</xdr:row>
      <xdr:rowOff>15621</xdr:rowOff>
    </xdr:to>
    <xdr:sp macro="" textlink="">
      <xdr:nvSpPr>
        <xdr:cNvPr id="84" name="楕円 83"/>
        <xdr:cNvSpPr/>
      </xdr:nvSpPr>
      <xdr:spPr>
        <a:xfrm>
          <a:off x="2857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32148</xdr:rowOff>
    </xdr:from>
    <xdr:ext cx="469744" cy="259045"/>
    <xdr:sp macro="" textlink="">
      <xdr:nvSpPr>
        <xdr:cNvPr id="85" name="テキスト ボックス 84"/>
        <xdr:cNvSpPr txBox="1"/>
      </xdr:nvSpPr>
      <xdr:spPr>
        <a:xfrm>
          <a:off x="2673428"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81661</xdr:rowOff>
    </xdr:from>
    <xdr:to>
      <xdr:col>10</xdr:col>
      <xdr:colOff>165100</xdr:colOff>
      <xdr:row>35</xdr:row>
      <xdr:rowOff>11811</xdr:rowOff>
    </xdr:to>
    <xdr:sp macro="" textlink="">
      <xdr:nvSpPr>
        <xdr:cNvPr id="86" name="楕円 85"/>
        <xdr:cNvSpPr/>
      </xdr:nvSpPr>
      <xdr:spPr>
        <a:xfrm>
          <a:off x="1968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87" name="テキスト ボックス 86"/>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88" name="楕円 87"/>
        <xdr:cNvSpPr/>
      </xdr:nvSpPr>
      <xdr:spPr>
        <a:xfrm>
          <a:off x="1079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89" name="テキスト ボックス 88"/>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109968</xdr:rowOff>
    </xdr:from>
    <xdr:to>
      <xdr:col>24</xdr:col>
      <xdr:colOff>63500</xdr:colOff>
      <xdr:row>57</xdr:row>
      <xdr:rowOff>160686</xdr:rowOff>
    </xdr:to>
    <xdr:cxnSp macro="">
      <xdr:nvCxnSpPr>
        <xdr:cNvPr id="116" name="直線コネクタ 115"/>
        <xdr:cNvCxnSpPr/>
      </xdr:nvCxnSpPr>
      <xdr:spPr>
        <a:xfrm flipV="1">
          <a:off x="3797300" y="9882618"/>
          <a:ext cx="8382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160686</xdr:rowOff>
    </xdr:from>
    <xdr:to>
      <xdr:col>19</xdr:col>
      <xdr:colOff>177800</xdr:colOff>
      <xdr:row>57</xdr:row>
      <xdr:rowOff>167297</xdr:rowOff>
    </xdr:to>
    <xdr:cxnSp macro="">
      <xdr:nvCxnSpPr>
        <xdr:cNvPr id="119" name="直線コネクタ 118"/>
        <xdr:cNvCxnSpPr/>
      </xdr:nvCxnSpPr>
      <xdr:spPr>
        <a:xfrm flipV="1">
          <a:off x="2908300" y="993333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126217</xdr:rowOff>
    </xdr:from>
    <xdr:to>
      <xdr:col>15</xdr:col>
      <xdr:colOff>50800</xdr:colOff>
      <xdr:row>57</xdr:row>
      <xdr:rowOff>167297</xdr:rowOff>
    </xdr:to>
    <xdr:cxnSp macro="">
      <xdr:nvCxnSpPr>
        <xdr:cNvPr id="122" name="直線コネクタ 121"/>
        <xdr:cNvCxnSpPr/>
      </xdr:nvCxnSpPr>
      <xdr:spPr>
        <a:xfrm>
          <a:off x="2019300" y="9898867"/>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126217</xdr:rowOff>
    </xdr:from>
    <xdr:to>
      <xdr:col>10</xdr:col>
      <xdr:colOff>114300</xdr:colOff>
      <xdr:row>57</xdr:row>
      <xdr:rowOff>161714</xdr:rowOff>
    </xdr:to>
    <xdr:cxnSp macro="">
      <xdr:nvCxnSpPr>
        <xdr:cNvPr id="125" name="直線コネクタ 124"/>
        <xdr:cNvCxnSpPr/>
      </xdr:nvCxnSpPr>
      <xdr:spPr>
        <a:xfrm flipV="1">
          <a:off x="1130300" y="9898867"/>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59168</xdr:rowOff>
    </xdr:from>
    <xdr:to>
      <xdr:col>24</xdr:col>
      <xdr:colOff>114300</xdr:colOff>
      <xdr:row>57</xdr:row>
      <xdr:rowOff>160768</xdr:rowOff>
    </xdr:to>
    <xdr:sp macro="" textlink="">
      <xdr:nvSpPr>
        <xdr:cNvPr id="135" name="楕円 134"/>
        <xdr:cNvSpPr/>
      </xdr:nvSpPr>
      <xdr:spPr>
        <a:xfrm>
          <a:off x="4584700" y="98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145545</xdr:rowOff>
    </xdr:from>
    <xdr:ext cx="534377" cy="259045"/>
    <xdr:sp macro="" textlink="">
      <xdr:nvSpPr>
        <xdr:cNvPr id="136" name="総務費該当値テキスト"/>
        <xdr:cNvSpPr txBox="1"/>
      </xdr:nvSpPr>
      <xdr:spPr>
        <a:xfrm>
          <a:off x="4686300" y="9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109886</xdr:rowOff>
    </xdr:from>
    <xdr:to>
      <xdr:col>20</xdr:col>
      <xdr:colOff>38100</xdr:colOff>
      <xdr:row>58</xdr:row>
      <xdr:rowOff>40036</xdr:rowOff>
    </xdr:to>
    <xdr:sp macro="" textlink="">
      <xdr:nvSpPr>
        <xdr:cNvPr id="137" name="楕円 136"/>
        <xdr:cNvSpPr/>
      </xdr:nvSpPr>
      <xdr:spPr>
        <a:xfrm>
          <a:off x="37465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31163</xdr:rowOff>
    </xdr:from>
    <xdr:ext cx="534377" cy="259045"/>
    <xdr:sp macro="" textlink="">
      <xdr:nvSpPr>
        <xdr:cNvPr id="138" name="テキスト ボックス 137"/>
        <xdr:cNvSpPr txBox="1"/>
      </xdr:nvSpPr>
      <xdr:spPr>
        <a:xfrm>
          <a:off x="3530111" y="99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116497</xdr:rowOff>
    </xdr:from>
    <xdr:to>
      <xdr:col>15</xdr:col>
      <xdr:colOff>101600</xdr:colOff>
      <xdr:row>58</xdr:row>
      <xdr:rowOff>46647</xdr:rowOff>
    </xdr:to>
    <xdr:sp macro="" textlink="">
      <xdr:nvSpPr>
        <xdr:cNvPr id="139" name="楕円 138"/>
        <xdr:cNvSpPr/>
      </xdr:nvSpPr>
      <xdr:spPr>
        <a:xfrm>
          <a:off x="28575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37774</xdr:rowOff>
    </xdr:from>
    <xdr:ext cx="534377" cy="259045"/>
    <xdr:sp macro="" textlink="">
      <xdr:nvSpPr>
        <xdr:cNvPr id="140" name="テキスト ボックス 139"/>
        <xdr:cNvSpPr txBox="1"/>
      </xdr:nvSpPr>
      <xdr:spPr>
        <a:xfrm>
          <a:off x="2641111" y="99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75417</xdr:rowOff>
    </xdr:from>
    <xdr:to>
      <xdr:col>10</xdr:col>
      <xdr:colOff>165100</xdr:colOff>
      <xdr:row>58</xdr:row>
      <xdr:rowOff>5567</xdr:rowOff>
    </xdr:to>
    <xdr:sp macro="" textlink="">
      <xdr:nvSpPr>
        <xdr:cNvPr id="141" name="楕円 140"/>
        <xdr:cNvSpPr/>
      </xdr:nvSpPr>
      <xdr:spPr>
        <a:xfrm>
          <a:off x="1968500" y="98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168144</xdr:rowOff>
    </xdr:from>
    <xdr:ext cx="534377" cy="259045"/>
    <xdr:sp macro="" textlink="">
      <xdr:nvSpPr>
        <xdr:cNvPr id="142" name="テキスト ボックス 141"/>
        <xdr:cNvSpPr txBox="1"/>
      </xdr:nvSpPr>
      <xdr:spPr>
        <a:xfrm>
          <a:off x="1752111" y="99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110914</xdr:rowOff>
    </xdr:from>
    <xdr:to>
      <xdr:col>6</xdr:col>
      <xdr:colOff>38100</xdr:colOff>
      <xdr:row>58</xdr:row>
      <xdr:rowOff>41064</xdr:rowOff>
    </xdr:to>
    <xdr:sp macro="" textlink="">
      <xdr:nvSpPr>
        <xdr:cNvPr id="143" name="楕円 142"/>
        <xdr:cNvSpPr/>
      </xdr:nvSpPr>
      <xdr:spPr>
        <a:xfrm>
          <a:off x="1079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32191</xdr:rowOff>
    </xdr:from>
    <xdr:ext cx="534377" cy="259045"/>
    <xdr:sp macro="" textlink="">
      <xdr:nvSpPr>
        <xdr:cNvPr id="144" name="テキスト ボックス 143"/>
        <xdr:cNvSpPr txBox="1"/>
      </xdr:nvSpPr>
      <xdr:spPr>
        <a:xfrm>
          <a:off x="863111" y="9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128118</xdr:rowOff>
    </xdr:from>
    <xdr:to>
      <xdr:col>24</xdr:col>
      <xdr:colOff>63500</xdr:colOff>
      <xdr:row>77</xdr:row>
      <xdr:rowOff>30941</xdr:rowOff>
    </xdr:to>
    <xdr:cxnSp macro="">
      <xdr:nvCxnSpPr>
        <xdr:cNvPr id="176" name="直線コネクタ 175"/>
        <xdr:cNvCxnSpPr/>
      </xdr:nvCxnSpPr>
      <xdr:spPr>
        <a:xfrm flipV="1">
          <a:off x="3797300" y="13158318"/>
          <a:ext cx="8382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30375</xdr:rowOff>
    </xdr:from>
    <xdr:to>
      <xdr:col>19</xdr:col>
      <xdr:colOff>177800</xdr:colOff>
      <xdr:row>77</xdr:row>
      <xdr:rowOff>30941</xdr:rowOff>
    </xdr:to>
    <xdr:cxnSp macro="">
      <xdr:nvCxnSpPr>
        <xdr:cNvPr id="179" name="直線コネクタ 178"/>
        <xdr:cNvCxnSpPr/>
      </xdr:nvCxnSpPr>
      <xdr:spPr>
        <a:xfrm>
          <a:off x="2908300" y="13232025"/>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30375</xdr:rowOff>
    </xdr:from>
    <xdr:to>
      <xdr:col>15</xdr:col>
      <xdr:colOff>50800</xdr:colOff>
      <xdr:row>77</xdr:row>
      <xdr:rowOff>44645</xdr:rowOff>
    </xdr:to>
    <xdr:cxnSp macro="">
      <xdr:nvCxnSpPr>
        <xdr:cNvPr id="182" name="直線コネクタ 181"/>
        <xdr:cNvCxnSpPr/>
      </xdr:nvCxnSpPr>
      <xdr:spPr>
        <a:xfrm flipV="1">
          <a:off x="2019300" y="13232025"/>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44645</xdr:rowOff>
    </xdr:from>
    <xdr:to>
      <xdr:col>10</xdr:col>
      <xdr:colOff>114300</xdr:colOff>
      <xdr:row>77</xdr:row>
      <xdr:rowOff>78349</xdr:rowOff>
    </xdr:to>
    <xdr:cxnSp macro="">
      <xdr:nvCxnSpPr>
        <xdr:cNvPr id="185" name="直線コネクタ 184"/>
        <xdr:cNvCxnSpPr/>
      </xdr:nvCxnSpPr>
      <xdr:spPr>
        <a:xfrm flipV="1">
          <a:off x="1130300" y="13246295"/>
          <a:ext cx="8890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77318</xdr:rowOff>
    </xdr:from>
    <xdr:to>
      <xdr:col>24</xdr:col>
      <xdr:colOff>114300</xdr:colOff>
      <xdr:row>77</xdr:row>
      <xdr:rowOff>7468</xdr:rowOff>
    </xdr:to>
    <xdr:sp macro="" textlink="">
      <xdr:nvSpPr>
        <xdr:cNvPr id="195" name="楕円 194"/>
        <xdr:cNvSpPr/>
      </xdr:nvSpPr>
      <xdr:spPr>
        <a:xfrm>
          <a:off x="4584700" y="131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55745</xdr:rowOff>
    </xdr:from>
    <xdr:ext cx="599010" cy="259045"/>
    <xdr:sp macro="" textlink="">
      <xdr:nvSpPr>
        <xdr:cNvPr id="196" name="民生費該当値テキスト"/>
        <xdr:cNvSpPr txBox="1"/>
      </xdr:nvSpPr>
      <xdr:spPr>
        <a:xfrm>
          <a:off x="4686300" y="130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151591</xdr:rowOff>
    </xdr:from>
    <xdr:to>
      <xdr:col>20</xdr:col>
      <xdr:colOff>38100</xdr:colOff>
      <xdr:row>77</xdr:row>
      <xdr:rowOff>81741</xdr:rowOff>
    </xdr:to>
    <xdr:sp macro="" textlink="">
      <xdr:nvSpPr>
        <xdr:cNvPr id="197" name="楕円 196"/>
        <xdr:cNvSpPr/>
      </xdr:nvSpPr>
      <xdr:spPr>
        <a:xfrm>
          <a:off x="3746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72868</xdr:rowOff>
    </xdr:from>
    <xdr:ext cx="599010" cy="259045"/>
    <xdr:sp macro="" textlink="">
      <xdr:nvSpPr>
        <xdr:cNvPr id="198" name="テキスト ボックス 197"/>
        <xdr:cNvSpPr txBox="1"/>
      </xdr:nvSpPr>
      <xdr:spPr>
        <a:xfrm>
          <a:off x="3497795" y="132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151025</xdr:rowOff>
    </xdr:from>
    <xdr:to>
      <xdr:col>15</xdr:col>
      <xdr:colOff>101600</xdr:colOff>
      <xdr:row>77</xdr:row>
      <xdr:rowOff>81175</xdr:rowOff>
    </xdr:to>
    <xdr:sp macro="" textlink="">
      <xdr:nvSpPr>
        <xdr:cNvPr id="199" name="楕円 198"/>
        <xdr:cNvSpPr/>
      </xdr:nvSpPr>
      <xdr:spPr>
        <a:xfrm>
          <a:off x="2857500" y="131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72302</xdr:rowOff>
    </xdr:from>
    <xdr:ext cx="599010" cy="259045"/>
    <xdr:sp macro="" textlink="">
      <xdr:nvSpPr>
        <xdr:cNvPr id="200" name="テキスト ボックス 199"/>
        <xdr:cNvSpPr txBox="1"/>
      </xdr:nvSpPr>
      <xdr:spPr>
        <a:xfrm>
          <a:off x="2608795" y="132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165295</xdr:rowOff>
    </xdr:from>
    <xdr:to>
      <xdr:col>10</xdr:col>
      <xdr:colOff>165100</xdr:colOff>
      <xdr:row>77</xdr:row>
      <xdr:rowOff>95445</xdr:rowOff>
    </xdr:to>
    <xdr:sp macro="" textlink="">
      <xdr:nvSpPr>
        <xdr:cNvPr id="201" name="楕円 200"/>
        <xdr:cNvSpPr/>
      </xdr:nvSpPr>
      <xdr:spPr>
        <a:xfrm>
          <a:off x="1968500" y="131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86572</xdr:rowOff>
    </xdr:from>
    <xdr:ext cx="599010" cy="259045"/>
    <xdr:sp macro="" textlink="">
      <xdr:nvSpPr>
        <xdr:cNvPr id="202" name="テキスト ボックス 201"/>
        <xdr:cNvSpPr txBox="1"/>
      </xdr:nvSpPr>
      <xdr:spPr>
        <a:xfrm>
          <a:off x="1719795" y="132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27549</xdr:rowOff>
    </xdr:from>
    <xdr:to>
      <xdr:col>6</xdr:col>
      <xdr:colOff>38100</xdr:colOff>
      <xdr:row>77</xdr:row>
      <xdr:rowOff>129149</xdr:rowOff>
    </xdr:to>
    <xdr:sp macro="" textlink="">
      <xdr:nvSpPr>
        <xdr:cNvPr id="203" name="楕円 202"/>
        <xdr:cNvSpPr/>
      </xdr:nvSpPr>
      <xdr:spPr>
        <a:xfrm>
          <a:off x="1079500" y="132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120276</xdr:rowOff>
    </xdr:from>
    <xdr:ext cx="599010" cy="259045"/>
    <xdr:sp macro="" textlink="">
      <xdr:nvSpPr>
        <xdr:cNvPr id="204" name="テキスト ボックス 203"/>
        <xdr:cNvSpPr txBox="1"/>
      </xdr:nvSpPr>
      <xdr:spPr>
        <a:xfrm>
          <a:off x="830795" y="133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169281</xdr:rowOff>
    </xdr:from>
    <xdr:to>
      <xdr:col>24</xdr:col>
      <xdr:colOff>63500</xdr:colOff>
      <xdr:row>95</xdr:row>
      <xdr:rowOff>27549</xdr:rowOff>
    </xdr:to>
    <xdr:cxnSp macro="">
      <xdr:nvCxnSpPr>
        <xdr:cNvPr id="232" name="直線コネクタ 231"/>
        <xdr:cNvCxnSpPr/>
      </xdr:nvCxnSpPr>
      <xdr:spPr>
        <a:xfrm>
          <a:off x="3797300" y="1628558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151701</xdr:rowOff>
    </xdr:from>
    <xdr:to>
      <xdr:col>19</xdr:col>
      <xdr:colOff>177800</xdr:colOff>
      <xdr:row>94</xdr:row>
      <xdr:rowOff>169281</xdr:rowOff>
    </xdr:to>
    <xdr:cxnSp macro="">
      <xdr:nvCxnSpPr>
        <xdr:cNvPr id="235" name="直線コネクタ 234"/>
        <xdr:cNvCxnSpPr/>
      </xdr:nvCxnSpPr>
      <xdr:spPr>
        <a:xfrm>
          <a:off x="2908300" y="16096551"/>
          <a:ext cx="889000" cy="18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151701</xdr:rowOff>
    </xdr:from>
    <xdr:to>
      <xdr:col>15</xdr:col>
      <xdr:colOff>50800</xdr:colOff>
      <xdr:row>94</xdr:row>
      <xdr:rowOff>149530</xdr:rowOff>
    </xdr:to>
    <xdr:cxnSp macro="">
      <xdr:nvCxnSpPr>
        <xdr:cNvPr id="238" name="直線コネクタ 237"/>
        <xdr:cNvCxnSpPr/>
      </xdr:nvCxnSpPr>
      <xdr:spPr>
        <a:xfrm flipV="1">
          <a:off x="2019300" y="16096551"/>
          <a:ext cx="889000" cy="1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149530</xdr:rowOff>
    </xdr:from>
    <xdr:to>
      <xdr:col>10</xdr:col>
      <xdr:colOff>114300</xdr:colOff>
      <xdr:row>95</xdr:row>
      <xdr:rowOff>109457</xdr:rowOff>
    </xdr:to>
    <xdr:cxnSp macro="">
      <xdr:nvCxnSpPr>
        <xdr:cNvPr id="241" name="直線コネクタ 240"/>
        <xdr:cNvCxnSpPr/>
      </xdr:nvCxnSpPr>
      <xdr:spPr>
        <a:xfrm flipV="1">
          <a:off x="1130300" y="16265830"/>
          <a:ext cx="889000" cy="1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148199</xdr:rowOff>
    </xdr:from>
    <xdr:to>
      <xdr:col>24</xdr:col>
      <xdr:colOff>114300</xdr:colOff>
      <xdr:row>95</xdr:row>
      <xdr:rowOff>78349</xdr:rowOff>
    </xdr:to>
    <xdr:sp macro="" textlink="">
      <xdr:nvSpPr>
        <xdr:cNvPr id="251" name="楕円 250"/>
        <xdr:cNvSpPr/>
      </xdr:nvSpPr>
      <xdr:spPr>
        <a:xfrm>
          <a:off x="4584700" y="162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171076</xdr:rowOff>
    </xdr:from>
    <xdr:ext cx="534377" cy="259045"/>
    <xdr:sp macro="" textlink="">
      <xdr:nvSpPr>
        <xdr:cNvPr id="252" name="衛生費該当値テキスト"/>
        <xdr:cNvSpPr txBox="1"/>
      </xdr:nvSpPr>
      <xdr:spPr>
        <a:xfrm>
          <a:off x="4686300" y="161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118481</xdr:rowOff>
    </xdr:from>
    <xdr:to>
      <xdr:col>20</xdr:col>
      <xdr:colOff>38100</xdr:colOff>
      <xdr:row>95</xdr:row>
      <xdr:rowOff>48631</xdr:rowOff>
    </xdr:to>
    <xdr:sp macro="" textlink="">
      <xdr:nvSpPr>
        <xdr:cNvPr id="253" name="楕円 252"/>
        <xdr:cNvSpPr/>
      </xdr:nvSpPr>
      <xdr:spPr>
        <a:xfrm>
          <a:off x="3746500" y="162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65158</xdr:rowOff>
    </xdr:from>
    <xdr:ext cx="534377" cy="259045"/>
    <xdr:sp macro="" textlink="">
      <xdr:nvSpPr>
        <xdr:cNvPr id="254" name="テキスト ボックス 253"/>
        <xdr:cNvSpPr txBox="1"/>
      </xdr:nvSpPr>
      <xdr:spPr>
        <a:xfrm>
          <a:off x="3530111" y="160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100901</xdr:rowOff>
    </xdr:from>
    <xdr:to>
      <xdr:col>15</xdr:col>
      <xdr:colOff>101600</xdr:colOff>
      <xdr:row>94</xdr:row>
      <xdr:rowOff>31051</xdr:rowOff>
    </xdr:to>
    <xdr:sp macro="" textlink="">
      <xdr:nvSpPr>
        <xdr:cNvPr id="255" name="楕円 254"/>
        <xdr:cNvSpPr/>
      </xdr:nvSpPr>
      <xdr:spPr>
        <a:xfrm>
          <a:off x="2857500" y="160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47578</xdr:rowOff>
    </xdr:from>
    <xdr:ext cx="534377" cy="259045"/>
    <xdr:sp macro="" textlink="">
      <xdr:nvSpPr>
        <xdr:cNvPr id="256" name="テキスト ボックス 255"/>
        <xdr:cNvSpPr txBox="1"/>
      </xdr:nvSpPr>
      <xdr:spPr>
        <a:xfrm>
          <a:off x="2641111" y="158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98730</xdr:rowOff>
    </xdr:from>
    <xdr:to>
      <xdr:col>10</xdr:col>
      <xdr:colOff>165100</xdr:colOff>
      <xdr:row>95</xdr:row>
      <xdr:rowOff>28880</xdr:rowOff>
    </xdr:to>
    <xdr:sp macro="" textlink="">
      <xdr:nvSpPr>
        <xdr:cNvPr id="257" name="楕円 256"/>
        <xdr:cNvSpPr/>
      </xdr:nvSpPr>
      <xdr:spPr>
        <a:xfrm>
          <a:off x="1968500" y="162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45407</xdr:rowOff>
    </xdr:from>
    <xdr:ext cx="534377" cy="259045"/>
    <xdr:sp macro="" textlink="">
      <xdr:nvSpPr>
        <xdr:cNvPr id="258" name="テキスト ボックス 257"/>
        <xdr:cNvSpPr txBox="1"/>
      </xdr:nvSpPr>
      <xdr:spPr>
        <a:xfrm>
          <a:off x="1752111" y="159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58657</xdr:rowOff>
    </xdr:from>
    <xdr:to>
      <xdr:col>6</xdr:col>
      <xdr:colOff>38100</xdr:colOff>
      <xdr:row>95</xdr:row>
      <xdr:rowOff>160257</xdr:rowOff>
    </xdr:to>
    <xdr:sp macro="" textlink="">
      <xdr:nvSpPr>
        <xdr:cNvPr id="259" name="楕円 258"/>
        <xdr:cNvSpPr/>
      </xdr:nvSpPr>
      <xdr:spPr>
        <a:xfrm>
          <a:off x="1079500" y="163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5334</xdr:rowOff>
    </xdr:from>
    <xdr:ext cx="534377" cy="259045"/>
    <xdr:sp macro="" textlink="">
      <xdr:nvSpPr>
        <xdr:cNvPr id="260" name="テキスト ボックス 259"/>
        <xdr:cNvSpPr txBox="1"/>
      </xdr:nvSpPr>
      <xdr:spPr>
        <a:xfrm>
          <a:off x="863111" y="161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11627</xdr:rowOff>
    </xdr:from>
    <xdr:to>
      <xdr:col>55</xdr:col>
      <xdr:colOff>0</xdr:colOff>
      <xdr:row>38</xdr:row>
      <xdr:rowOff>11741</xdr:rowOff>
    </xdr:to>
    <xdr:cxnSp macro="">
      <xdr:nvCxnSpPr>
        <xdr:cNvPr id="285" name="直線コネクタ 284"/>
        <xdr:cNvCxnSpPr/>
      </xdr:nvCxnSpPr>
      <xdr:spPr>
        <a:xfrm flipV="1">
          <a:off x="9639300" y="652672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3226</xdr:rowOff>
    </xdr:from>
    <xdr:to>
      <xdr:col>50</xdr:col>
      <xdr:colOff>114300</xdr:colOff>
      <xdr:row>38</xdr:row>
      <xdr:rowOff>11741</xdr:rowOff>
    </xdr:to>
    <xdr:cxnSp macro="">
      <xdr:nvCxnSpPr>
        <xdr:cNvPr id="288" name="直線コネクタ 287"/>
        <xdr:cNvCxnSpPr/>
      </xdr:nvCxnSpPr>
      <xdr:spPr>
        <a:xfrm>
          <a:off x="8750300" y="6518326"/>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151987</xdr:rowOff>
    </xdr:from>
    <xdr:to>
      <xdr:col>45</xdr:col>
      <xdr:colOff>177800</xdr:colOff>
      <xdr:row>38</xdr:row>
      <xdr:rowOff>3226</xdr:rowOff>
    </xdr:to>
    <xdr:cxnSp macro="">
      <xdr:nvCxnSpPr>
        <xdr:cNvPr id="291" name="直線コネクタ 290"/>
        <xdr:cNvCxnSpPr/>
      </xdr:nvCxnSpPr>
      <xdr:spPr>
        <a:xfrm>
          <a:off x="7861300" y="6495637"/>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141357</xdr:rowOff>
    </xdr:from>
    <xdr:to>
      <xdr:col>41</xdr:col>
      <xdr:colOff>50800</xdr:colOff>
      <xdr:row>37</xdr:row>
      <xdr:rowOff>151987</xdr:rowOff>
    </xdr:to>
    <xdr:cxnSp macro="">
      <xdr:nvCxnSpPr>
        <xdr:cNvPr id="294" name="直線コネクタ 293"/>
        <xdr:cNvCxnSpPr/>
      </xdr:nvCxnSpPr>
      <xdr:spPr>
        <a:xfrm>
          <a:off x="6972300" y="648500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132277</xdr:rowOff>
    </xdr:from>
    <xdr:to>
      <xdr:col>55</xdr:col>
      <xdr:colOff>50800</xdr:colOff>
      <xdr:row>38</xdr:row>
      <xdr:rowOff>62427</xdr:rowOff>
    </xdr:to>
    <xdr:sp macro="" textlink="">
      <xdr:nvSpPr>
        <xdr:cNvPr id="304" name="楕円 303"/>
        <xdr:cNvSpPr/>
      </xdr:nvSpPr>
      <xdr:spPr>
        <a:xfrm>
          <a:off x="10426700" y="64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47204</xdr:rowOff>
    </xdr:from>
    <xdr:ext cx="378565" cy="259045"/>
    <xdr:sp macro="" textlink="">
      <xdr:nvSpPr>
        <xdr:cNvPr id="305" name="労働費該当値テキスト"/>
        <xdr:cNvSpPr txBox="1"/>
      </xdr:nvSpPr>
      <xdr:spPr>
        <a:xfrm>
          <a:off x="10528300" y="639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132391</xdr:rowOff>
    </xdr:from>
    <xdr:to>
      <xdr:col>50</xdr:col>
      <xdr:colOff>165100</xdr:colOff>
      <xdr:row>38</xdr:row>
      <xdr:rowOff>62541</xdr:rowOff>
    </xdr:to>
    <xdr:sp macro="" textlink="">
      <xdr:nvSpPr>
        <xdr:cNvPr id="306" name="楕円 305"/>
        <xdr:cNvSpPr/>
      </xdr:nvSpPr>
      <xdr:spPr>
        <a:xfrm>
          <a:off x="9588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53668</xdr:rowOff>
    </xdr:from>
    <xdr:ext cx="378565" cy="259045"/>
    <xdr:sp macro="" textlink="">
      <xdr:nvSpPr>
        <xdr:cNvPr id="307" name="テキスト ボックス 306"/>
        <xdr:cNvSpPr txBox="1"/>
      </xdr:nvSpPr>
      <xdr:spPr>
        <a:xfrm>
          <a:off x="9450017" y="656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123876</xdr:rowOff>
    </xdr:from>
    <xdr:to>
      <xdr:col>46</xdr:col>
      <xdr:colOff>38100</xdr:colOff>
      <xdr:row>38</xdr:row>
      <xdr:rowOff>54026</xdr:rowOff>
    </xdr:to>
    <xdr:sp macro="" textlink="">
      <xdr:nvSpPr>
        <xdr:cNvPr id="308" name="楕円 307"/>
        <xdr:cNvSpPr/>
      </xdr:nvSpPr>
      <xdr:spPr>
        <a:xfrm>
          <a:off x="8699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45153</xdr:rowOff>
    </xdr:from>
    <xdr:ext cx="378565" cy="259045"/>
    <xdr:sp macro="" textlink="">
      <xdr:nvSpPr>
        <xdr:cNvPr id="309" name="テキスト ボックス 308"/>
        <xdr:cNvSpPr txBox="1"/>
      </xdr:nvSpPr>
      <xdr:spPr>
        <a:xfrm>
          <a:off x="8561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101187</xdr:rowOff>
    </xdr:from>
    <xdr:to>
      <xdr:col>41</xdr:col>
      <xdr:colOff>101600</xdr:colOff>
      <xdr:row>38</xdr:row>
      <xdr:rowOff>31338</xdr:rowOff>
    </xdr:to>
    <xdr:sp macro="" textlink="">
      <xdr:nvSpPr>
        <xdr:cNvPr id="310" name="楕円 309"/>
        <xdr:cNvSpPr/>
      </xdr:nvSpPr>
      <xdr:spPr>
        <a:xfrm>
          <a:off x="7810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22465</xdr:rowOff>
    </xdr:from>
    <xdr:ext cx="378565" cy="259045"/>
    <xdr:sp macro="" textlink="">
      <xdr:nvSpPr>
        <xdr:cNvPr id="311" name="テキスト ボックス 310"/>
        <xdr:cNvSpPr txBox="1"/>
      </xdr:nvSpPr>
      <xdr:spPr>
        <a:xfrm>
          <a:off x="7672017" y="653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90557</xdr:rowOff>
    </xdr:from>
    <xdr:to>
      <xdr:col>36</xdr:col>
      <xdr:colOff>165100</xdr:colOff>
      <xdr:row>38</xdr:row>
      <xdr:rowOff>20707</xdr:rowOff>
    </xdr:to>
    <xdr:sp macro="" textlink="">
      <xdr:nvSpPr>
        <xdr:cNvPr id="312" name="楕円 311"/>
        <xdr:cNvSpPr/>
      </xdr:nvSpPr>
      <xdr:spPr>
        <a:xfrm>
          <a:off x="6921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11834</xdr:rowOff>
    </xdr:from>
    <xdr:ext cx="378565" cy="259045"/>
    <xdr:sp macro="" textlink="">
      <xdr:nvSpPr>
        <xdr:cNvPr id="313" name="テキスト ボックス 312"/>
        <xdr:cNvSpPr txBox="1"/>
      </xdr:nvSpPr>
      <xdr:spPr>
        <a:xfrm>
          <a:off x="6783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23658</xdr:rowOff>
    </xdr:from>
    <xdr:to>
      <xdr:col>55</xdr:col>
      <xdr:colOff>0</xdr:colOff>
      <xdr:row>59</xdr:row>
      <xdr:rowOff>51188</xdr:rowOff>
    </xdr:to>
    <xdr:cxnSp macro="">
      <xdr:nvCxnSpPr>
        <xdr:cNvPr id="344" name="直線コネクタ 343"/>
        <xdr:cNvCxnSpPr/>
      </xdr:nvCxnSpPr>
      <xdr:spPr>
        <a:xfrm>
          <a:off x="9639300" y="10139208"/>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23658</xdr:rowOff>
    </xdr:from>
    <xdr:to>
      <xdr:col>50</xdr:col>
      <xdr:colOff>114300</xdr:colOff>
      <xdr:row>59</xdr:row>
      <xdr:rowOff>31551</xdr:rowOff>
    </xdr:to>
    <xdr:cxnSp macro="">
      <xdr:nvCxnSpPr>
        <xdr:cNvPr id="347" name="直線コネクタ 346"/>
        <xdr:cNvCxnSpPr/>
      </xdr:nvCxnSpPr>
      <xdr:spPr>
        <a:xfrm flipV="1">
          <a:off x="8750300" y="10139208"/>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31551</xdr:rowOff>
    </xdr:from>
    <xdr:to>
      <xdr:col>45</xdr:col>
      <xdr:colOff>177800</xdr:colOff>
      <xdr:row>59</xdr:row>
      <xdr:rowOff>45582</xdr:rowOff>
    </xdr:to>
    <xdr:cxnSp macro="">
      <xdr:nvCxnSpPr>
        <xdr:cNvPr id="350" name="直線コネクタ 349"/>
        <xdr:cNvCxnSpPr/>
      </xdr:nvCxnSpPr>
      <xdr:spPr>
        <a:xfrm flipV="1">
          <a:off x="7861300" y="10147101"/>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45582</xdr:rowOff>
    </xdr:from>
    <xdr:to>
      <xdr:col>41</xdr:col>
      <xdr:colOff>50800</xdr:colOff>
      <xdr:row>59</xdr:row>
      <xdr:rowOff>52615</xdr:rowOff>
    </xdr:to>
    <xdr:cxnSp macro="">
      <xdr:nvCxnSpPr>
        <xdr:cNvPr id="353" name="直線コネクタ 352"/>
        <xdr:cNvCxnSpPr/>
      </xdr:nvCxnSpPr>
      <xdr:spPr>
        <a:xfrm flipV="1">
          <a:off x="6972300" y="10161132"/>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388</xdr:rowOff>
    </xdr:from>
    <xdr:to>
      <xdr:col>55</xdr:col>
      <xdr:colOff>50800</xdr:colOff>
      <xdr:row>59</xdr:row>
      <xdr:rowOff>101988</xdr:rowOff>
    </xdr:to>
    <xdr:sp macro="" textlink="">
      <xdr:nvSpPr>
        <xdr:cNvPr id="363" name="楕円 362"/>
        <xdr:cNvSpPr/>
      </xdr:nvSpPr>
      <xdr:spPr>
        <a:xfrm>
          <a:off x="10426700" y="101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86765</xdr:rowOff>
    </xdr:from>
    <xdr:ext cx="469744" cy="259045"/>
    <xdr:sp macro="" textlink="">
      <xdr:nvSpPr>
        <xdr:cNvPr id="364" name="農林水産業費該当値テキスト"/>
        <xdr:cNvSpPr txBox="1"/>
      </xdr:nvSpPr>
      <xdr:spPr>
        <a:xfrm>
          <a:off x="10528300" y="100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144308</xdr:rowOff>
    </xdr:from>
    <xdr:to>
      <xdr:col>50</xdr:col>
      <xdr:colOff>165100</xdr:colOff>
      <xdr:row>59</xdr:row>
      <xdr:rowOff>74458</xdr:rowOff>
    </xdr:to>
    <xdr:sp macro="" textlink="">
      <xdr:nvSpPr>
        <xdr:cNvPr id="365" name="楕円 364"/>
        <xdr:cNvSpPr/>
      </xdr:nvSpPr>
      <xdr:spPr>
        <a:xfrm>
          <a:off x="9588500" y="100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65585</xdr:rowOff>
    </xdr:from>
    <xdr:ext cx="469744" cy="259045"/>
    <xdr:sp macro="" textlink="">
      <xdr:nvSpPr>
        <xdr:cNvPr id="366" name="テキスト ボックス 365"/>
        <xdr:cNvSpPr txBox="1"/>
      </xdr:nvSpPr>
      <xdr:spPr>
        <a:xfrm>
          <a:off x="9404428" y="101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152201</xdr:rowOff>
    </xdr:from>
    <xdr:to>
      <xdr:col>46</xdr:col>
      <xdr:colOff>38100</xdr:colOff>
      <xdr:row>59</xdr:row>
      <xdr:rowOff>82351</xdr:rowOff>
    </xdr:to>
    <xdr:sp macro="" textlink="">
      <xdr:nvSpPr>
        <xdr:cNvPr id="367" name="楕円 366"/>
        <xdr:cNvSpPr/>
      </xdr:nvSpPr>
      <xdr:spPr>
        <a:xfrm>
          <a:off x="8699500" y="100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73478</xdr:rowOff>
    </xdr:from>
    <xdr:ext cx="469744" cy="259045"/>
    <xdr:sp macro="" textlink="">
      <xdr:nvSpPr>
        <xdr:cNvPr id="368" name="テキスト ボックス 367"/>
        <xdr:cNvSpPr txBox="1"/>
      </xdr:nvSpPr>
      <xdr:spPr>
        <a:xfrm>
          <a:off x="8515428" y="1018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166232</xdr:rowOff>
    </xdr:from>
    <xdr:to>
      <xdr:col>41</xdr:col>
      <xdr:colOff>101600</xdr:colOff>
      <xdr:row>59</xdr:row>
      <xdr:rowOff>96382</xdr:rowOff>
    </xdr:to>
    <xdr:sp macro="" textlink="">
      <xdr:nvSpPr>
        <xdr:cNvPr id="369" name="楕円 368"/>
        <xdr:cNvSpPr/>
      </xdr:nvSpPr>
      <xdr:spPr>
        <a:xfrm>
          <a:off x="7810500" y="10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87509</xdr:rowOff>
    </xdr:from>
    <xdr:ext cx="469744" cy="259045"/>
    <xdr:sp macro="" textlink="">
      <xdr:nvSpPr>
        <xdr:cNvPr id="370" name="テキスト ボックス 369"/>
        <xdr:cNvSpPr txBox="1"/>
      </xdr:nvSpPr>
      <xdr:spPr>
        <a:xfrm>
          <a:off x="7626428" y="102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1815</xdr:rowOff>
    </xdr:from>
    <xdr:to>
      <xdr:col>36</xdr:col>
      <xdr:colOff>165100</xdr:colOff>
      <xdr:row>59</xdr:row>
      <xdr:rowOff>103415</xdr:rowOff>
    </xdr:to>
    <xdr:sp macro="" textlink="">
      <xdr:nvSpPr>
        <xdr:cNvPr id="371" name="楕円 370"/>
        <xdr:cNvSpPr/>
      </xdr:nvSpPr>
      <xdr:spPr>
        <a:xfrm>
          <a:off x="6921500" y="101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94542</xdr:rowOff>
    </xdr:from>
    <xdr:ext cx="469744" cy="259045"/>
    <xdr:sp macro="" textlink="">
      <xdr:nvSpPr>
        <xdr:cNvPr id="372" name="テキスト ボックス 371"/>
        <xdr:cNvSpPr txBox="1"/>
      </xdr:nvSpPr>
      <xdr:spPr>
        <a:xfrm>
          <a:off x="6737428" y="1021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164388</xdr:rowOff>
    </xdr:from>
    <xdr:to>
      <xdr:col>55</xdr:col>
      <xdr:colOff>0</xdr:colOff>
      <xdr:row>78</xdr:row>
      <xdr:rowOff>47208</xdr:rowOff>
    </xdr:to>
    <xdr:cxnSp macro="">
      <xdr:nvCxnSpPr>
        <xdr:cNvPr id="399" name="直線コネクタ 398"/>
        <xdr:cNvCxnSpPr/>
      </xdr:nvCxnSpPr>
      <xdr:spPr>
        <a:xfrm flipV="1">
          <a:off x="9639300" y="13366038"/>
          <a:ext cx="8382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33173</xdr:rowOff>
    </xdr:from>
    <xdr:to>
      <xdr:col>50</xdr:col>
      <xdr:colOff>114300</xdr:colOff>
      <xdr:row>78</xdr:row>
      <xdr:rowOff>47208</xdr:rowOff>
    </xdr:to>
    <xdr:cxnSp macro="">
      <xdr:nvCxnSpPr>
        <xdr:cNvPr id="402" name="直線コネクタ 401"/>
        <xdr:cNvCxnSpPr/>
      </xdr:nvCxnSpPr>
      <xdr:spPr>
        <a:xfrm>
          <a:off x="8750300" y="1340627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33173</xdr:rowOff>
    </xdr:from>
    <xdr:to>
      <xdr:col>45</xdr:col>
      <xdr:colOff>177800</xdr:colOff>
      <xdr:row>78</xdr:row>
      <xdr:rowOff>48991</xdr:rowOff>
    </xdr:to>
    <xdr:cxnSp macro="">
      <xdr:nvCxnSpPr>
        <xdr:cNvPr id="405" name="直線コネクタ 404"/>
        <xdr:cNvCxnSpPr/>
      </xdr:nvCxnSpPr>
      <xdr:spPr>
        <a:xfrm flipV="1">
          <a:off x="7861300" y="13406273"/>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17216</xdr:rowOff>
    </xdr:from>
    <xdr:to>
      <xdr:col>41</xdr:col>
      <xdr:colOff>50800</xdr:colOff>
      <xdr:row>78</xdr:row>
      <xdr:rowOff>48991</xdr:rowOff>
    </xdr:to>
    <xdr:cxnSp macro="">
      <xdr:nvCxnSpPr>
        <xdr:cNvPr id="408" name="直線コネクタ 407"/>
        <xdr:cNvCxnSpPr/>
      </xdr:nvCxnSpPr>
      <xdr:spPr>
        <a:xfrm>
          <a:off x="6972300" y="1339031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113588</xdr:rowOff>
    </xdr:from>
    <xdr:to>
      <xdr:col>55</xdr:col>
      <xdr:colOff>50800</xdr:colOff>
      <xdr:row>78</xdr:row>
      <xdr:rowOff>43738</xdr:rowOff>
    </xdr:to>
    <xdr:sp macro="" textlink="">
      <xdr:nvSpPr>
        <xdr:cNvPr id="418" name="楕円 417"/>
        <xdr:cNvSpPr/>
      </xdr:nvSpPr>
      <xdr:spPr>
        <a:xfrm>
          <a:off x="104267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28515</xdr:rowOff>
    </xdr:from>
    <xdr:ext cx="469744" cy="259045"/>
    <xdr:sp macro="" textlink="">
      <xdr:nvSpPr>
        <xdr:cNvPr id="419" name="商工費該当値テキスト"/>
        <xdr:cNvSpPr txBox="1"/>
      </xdr:nvSpPr>
      <xdr:spPr>
        <a:xfrm>
          <a:off x="10528300" y="1323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167858</xdr:rowOff>
    </xdr:from>
    <xdr:to>
      <xdr:col>50</xdr:col>
      <xdr:colOff>165100</xdr:colOff>
      <xdr:row>78</xdr:row>
      <xdr:rowOff>98008</xdr:rowOff>
    </xdr:to>
    <xdr:sp macro="" textlink="">
      <xdr:nvSpPr>
        <xdr:cNvPr id="420" name="楕円 419"/>
        <xdr:cNvSpPr/>
      </xdr:nvSpPr>
      <xdr:spPr>
        <a:xfrm>
          <a:off x="9588500" y="133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89135</xdr:rowOff>
    </xdr:from>
    <xdr:ext cx="469744" cy="259045"/>
    <xdr:sp macro="" textlink="">
      <xdr:nvSpPr>
        <xdr:cNvPr id="421" name="テキスト ボックス 420"/>
        <xdr:cNvSpPr txBox="1"/>
      </xdr:nvSpPr>
      <xdr:spPr>
        <a:xfrm>
          <a:off x="9404428" y="134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153823</xdr:rowOff>
    </xdr:from>
    <xdr:to>
      <xdr:col>46</xdr:col>
      <xdr:colOff>38100</xdr:colOff>
      <xdr:row>78</xdr:row>
      <xdr:rowOff>83973</xdr:rowOff>
    </xdr:to>
    <xdr:sp macro="" textlink="">
      <xdr:nvSpPr>
        <xdr:cNvPr id="422" name="楕円 421"/>
        <xdr:cNvSpPr/>
      </xdr:nvSpPr>
      <xdr:spPr>
        <a:xfrm>
          <a:off x="8699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75100</xdr:rowOff>
    </xdr:from>
    <xdr:ext cx="469744" cy="259045"/>
    <xdr:sp macro="" textlink="">
      <xdr:nvSpPr>
        <xdr:cNvPr id="423" name="テキスト ボックス 422"/>
        <xdr:cNvSpPr txBox="1"/>
      </xdr:nvSpPr>
      <xdr:spPr>
        <a:xfrm>
          <a:off x="8515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169641</xdr:rowOff>
    </xdr:from>
    <xdr:to>
      <xdr:col>41</xdr:col>
      <xdr:colOff>101600</xdr:colOff>
      <xdr:row>78</xdr:row>
      <xdr:rowOff>99791</xdr:rowOff>
    </xdr:to>
    <xdr:sp macro="" textlink="">
      <xdr:nvSpPr>
        <xdr:cNvPr id="424" name="楕円 423"/>
        <xdr:cNvSpPr/>
      </xdr:nvSpPr>
      <xdr:spPr>
        <a:xfrm>
          <a:off x="7810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90918</xdr:rowOff>
    </xdr:from>
    <xdr:ext cx="469744" cy="259045"/>
    <xdr:sp macro="" textlink="">
      <xdr:nvSpPr>
        <xdr:cNvPr id="425" name="テキスト ボックス 424"/>
        <xdr:cNvSpPr txBox="1"/>
      </xdr:nvSpPr>
      <xdr:spPr>
        <a:xfrm>
          <a:off x="7626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137866</xdr:rowOff>
    </xdr:from>
    <xdr:to>
      <xdr:col>36</xdr:col>
      <xdr:colOff>165100</xdr:colOff>
      <xdr:row>78</xdr:row>
      <xdr:rowOff>68016</xdr:rowOff>
    </xdr:to>
    <xdr:sp macro="" textlink="">
      <xdr:nvSpPr>
        <xdr:cNvPr id="426" name="楕円 425"/>
        <xdr:cNvSpPr/>
      </xdr:nvSpPr>
      <xdr:spPr>
        <a:xfrm>
          <a:off x="6921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59143</xdr:rowOff>
    </xdr:from>
    <xdr:ext cx="469744" cy="259045"/>
    <xdr:sp macro="" textlink="">
      <xdr:nvSpPr>
        <xdr:cNvPr id="427" name="テキスト ボックス 426"/>
        <xdr:cNvSpPr txBox="1"/>
      </xdr:nvSpPr>
      <xdr:spPr>
        <a:xfrm>
          <a:off x="6737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128884</xdr:rowOff>
    </xdr:from>
    <xdr:to>
      <xdr:col>55</xdr:col>
      <xdr:colOff>0</xdr:colOff>
      <xdr:row>98</xdr:row>
      <xdr:rowOff>142246</xdr:rowOff>
    </xdr:to>
    <xdr:cxnSp macro="">
      <xdr:nvCxnSpPr>
        <xdr:cNvPr id="456" name="直線コネクタ 455"/>
        <xdr:cNvCxnSpPr/>
      </xdr:nvCxnSpPr>
      <xdr:spPr>
        <a:xfrm>
          <a:off x="9639300" y="16930984"/>
          <a:ext cx="8382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122963</xdr:rowOff>
    </xdr:from>
    <xdr:to>
      <xdr:col>50</xdr:col>
      <xdr:colOff>114300</xdr:colOff>
      <xdr:row>98</xdr:row>
      <xdr:rowOff>128884</xdr:rowOff>
    </xdr:to>
    <xdr:cxnSp macro="">
      <xdr:nvCxnSpPr>
        <xdr:cNvPr id="459" name="直線コネクタ 458"/>
        <xdr:cNvCxnSpPr/>
      </xdr:nvCxnSpPr>
      <xdr:spPr>
        <a:xfrm>
          <a:off x="8750300" y="16925063"/>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117704</xdr:rowOff>
    </xdr:from>
    <xdr:to>
      <xdr:col>45</xdr:col>
      <xdr:colOff>177800</xdr:colOff>
      <xdr:row>98</xdr:row>
      <xdr:rowOff>122963</xdr:rowOff>
    </xdr:to>
    <xdr:cxnSp macro="">
      <xdr:nvCxnSpPr>
        <xdr:cNvPr id="462" name="直線コネクタ 461"/>
        <xdr:cNvCxnSpPr/>
      </xdr:nvCxnSpPr>
      <xdr:spPr>
        <a:xfrm>
          <a:off x="7861300" y="1691980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117704</xdr:rowOff>
    </xdr:from>
    <xdr:to>
      <xdr:col>41</xdr:col>
      <xdr:colOff>50800</xdr:colOff>
      <xdr:row>98</xdr:row>
      <xdr:rowOff>131505</xdr:rowOff>
    </xdr:to>
    <xdr:cxnSp macro="">
      <xdr:nvCxnSpPr>
        <xdr:cNvPr id="465" name="直線コネクタ 464"/>
        <xdr:cNvCxnSpPr/>
      </xdr:nvCxnSpPr>
      <xdr:spPr>
        <a:xfrm flipV="1">
          <a:off x="6972300" y="16919804"/>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91446</xdr:rowOff>
    </xdr:from>
    <xdr:to>
      <xdr:col>55</xdr:col>
      <xdr:colOff>50800</xdr:colOff>
      <xdr:row>99</xdr:row>
      <xdr:rowOff>21596</xdr:rowOff>
    </xdr:to>
    <xdr:sp macro="" textlink="">
      <xdr:nvSpPr>
        <xdr:cNvPr id="475" name="楕円 474"/>
        <xdr:cNvSpPr/>
      </xdr:nvSpPr>
      <xdr:spPr>
        <a:xfrm>
          <a:off x="10426700" y="168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6373</xdr:rowOff>
    </xdr:from>
    <xdr:ext cx="534377" cy="259045"/>
    <xdr:sp macro="" textlink="">
      <xdr:nvSpPr>
        <xdr:cNvPr id="476" name="土木費該当値テキスト"/>
        <xdr:cNvSpPr txBox="1"/>
      </xdr:nvSpPr>
      <xdr:spPr>
        <a:xfrm>
          <a:off x="10528300"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78084</xdr:rowOff>
    </xdr:from>
    <xdr:to>
      <xdr:col>50</xdr:col>
      <xdr:colOff>165100</xdr:colOff>
      <xdr:row>99</xdr:row>
      <xdr:rowOff>8234</xdr:rowOff>
    </xdr:to>
    <xdr:sp macro="" textlink="">
      <xdr:nvSpPr>
        <xdr:cNvPr id="477" name="楕円 476"/>
        <xdr:cNvSpPr/>
      </xdr:nvSpPr>
      <xdr:spPr>
        <a:xfrm>
          <a:off x="9588500" y="168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170811</xdr:rowOff>
    </xdr:from>
    <xdr:ext cx="534377" cy="259045"/>
    <xdr:sp macro="" textlink="">
      <xdr:nvSpPr>
        <xdr:cNvPr id="478" name="テキスト ボックス 477"/>
        <xdr:cNvSpPr txBox="1"/>
      </xdr:nvSpPr>
      <xdr:spPr>
        <a:xfrm>
          <a:off x="9372111" y="169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72163</xdr:rowOff>
    </xdr:from>
    <xdr:to>
      <xdr:col>46</xdr:col>
      <xdr:colOff>38100</xdr:colOff>
      <xdr:row>99</xdr:row>
      <xdr:rowOff>2313</xdr:rowOff>
    </xdr:to>
    <xdr:sp macro="" textlink="">
      <xdr:nvSpPr>
        <xdr:cNvPr id="479" name="楕円 478"/>
        <xdr:cNvSpPr/>
      </xdr:nvSpPr>
      <xdr:spPr>
        <a:xfrm>
          <a:off x="8699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164890</xdr:rowOff>
    </xdr:from>
    <xdr:ext cx="534377" cy="259045"/>
    <xdr:sp macro="" textlink="">
      <xdr:nvSpPr>
        <xdr:cNvPr id="480" name="テキスト ボックス 479"/>
        <xdr:cNvSpPr txBox="1"/>
      </xdr:nvSpPr>
      <xdr:spPr>
        <a:xfrm>
          <a:off x="8483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66904</xdr:rowOff>
    </xdr:from>
    <xdr:to>
      <xdr:col>41</xdr:col>
      <xdr:colOff>101600</xdr:colOff>
      <xdr:row>98</xdr:row>
      <xdr:rowOff>168504</xdr:rowOff>
    </xdr:to>
    <xdr:sp macro="" textlink="">
      <xdr:nvSpPr>
        <xdr:cNvPr id="481" name="楕円 480"/>
        <xdr:cNvSpPr/>
      </xdr:nvSpPr>
      <xdr:spPr>
        <a:xfrm>
          <a:off x="7810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159631</xdr:rowOff>
    </xdr:from>
    <xdr:ext cx="534377" cy="259045"/>
    <xdr:sp macro="" textlink="">
      <xdr:nvSpPr>
        <xdr:cNvPr id="482" name="テキスト ボックス 481"/>
        <xdr:cNvSpPr txBox="1"/>
      </xdr:nvSpPr>
      <xdr:spPr>
        <a:xfrm>
          <a:off x="7594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80705</xdr:rowOff>
    </xdr:from>
    <xdr:to>
      <xdr:col>36</xdr:col>
      <xdr:colOff>165100</xdr:colOff>
      <xdr:row>99</xdr:row>
      <xdr:rowOff>10855</xdr:rowOff>
    </xdr:to>
    <xdr:sp macro="" textlink="">
      <xdr:nvSpPr>
        <xdr:cNvPr id="483" name="楕円 482"/>
        <xdr:cNvSpPr/>
      </xdr:nvSpPr>
      <xdr:spPr>
        <a:xfrm>
          <a:off x="6921500" y="16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1982</xdr:rowOff>
    </xdr:from>
    <xdr:ext cx="534377" cy="259045"/>
    <xdr:sp macro="" textlink="">
      <xdr:nvSpPr>
        <xdr:cNvPr id="484" name="テキスト ボックス 483"/>
        <xdr:cNvSpPr txBox="1"/>
      </xdr:nvSpPr>
      <xdr:spPr>
        <a:xfrm>
          <a:off x="6705111" y="169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143175</xdr:rowOff>
    </xdr:from>
    <xdr:to>
      <xdr:col>85</xdr:col>
      <xdr:colOff>127000</xdr:colOff>
      <xdr:row>38</xdr:row>
      <xdr:rowOff>11090</xdr:rowOff>
    </xdr:to>
    <xdr:cxnSp macro="">
      <xdr:nvCxnSpPr>
        <xdr:cNvPr id="512" name="直線コネクタ 511"/>
        <xdr:cNvCxnSpPr/>
      </xdr:nvCxnSpPr>
      <xdr:spPr>
        <a:xfrm>
          <a:off x="15481300" y="6486825"/>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143175</xdr:rowOff>
    </xdr:from>
    <xdr:to>
      <xdr:col>81</xdr:col>
      <xdr:colOff>50800</xdr:colOff>
      <xdr:row>38</xdr:row>
      <xdr:rowOff>67783</xdr:rowOff>
    </xdr:to>
    <xdr:cxnSp macro="">
      <xdr:nvCxnSpPr>
        <xdr:cNvPr id="515" name="直線コネクタ 514"/>
        <xdr:cNvCxnSpPr/>
      </xdr:nvCxnSpPr>
      <xdr:spPr>
        <a:xfrm flipV="1">
          <a:off x="14592300" y="6486825"/>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67783</xdr:rowOff>
    </xdr:from>
    <xdr:to>
      <xdr:col>76</xdr:col>
      <xdr:colOff>114300</xdr:colOff>
      <xdr:row>38</xdr:row>
      <xdr:rowOff>73863</xdr:rowOff>
    </xdr:to>
    <xdr:cxnSp macro="">
      <xdr:nvCxnSpPr>
        <xdr:cNvPr id="518" name="直線コネクタ 517"/>
        <xdr:cNvCxnSpPr/>
      </xdr:nvCxnSpPr>
      <xdr:spPr>
        <a:xfrm flipV="1">
          <a:off x="13703300" y="658288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152456</xdr:rowOff>
    </xdr:from>
    <xdr:to>
      <xdr:col>71</xdr:col>
      <xdr:colOff>177800</xdr:colOff>
      <xdr:row>38</xdr:row>
      <xdr:rowOff>73863</xdr:rowOff>
    </xdr:to>
    <xdr:cxnSp macro="">
      <xdr:nvCxnSpPr>
        <xdr:cNvPr id="521" name="直線コネクタ 520"/>
        <xdr:cNvCxnSpPr/>
      </xdr:nvCxnSpPr>
      <xdr:spPr>
        <a:xfrm>
          <a:off x="12814300" y="64961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131740</xdr:rowOff>
    </xdr:from>
    <xdr:to>
      <xdr:col>85</xdr:col>
      <xdr:colOff>177800</xdr:colOff>
      <xdr:row>38</xdr:row>
      <xdr:rowOff>61889</xdr:rowOff>
    </xdr:to>
    <xdr:sp macro="" textlink="">
      <xdr:nvSpPr>
        <xdr:cNvPr id="531" name="楕円 530"/>
        <xdr:cNvSpPr/>
      </xdr:nvSpPr>
      <xdr:spPr>
        <a:xfrm>
          <a:off x="162687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110167</xdr:rowOff>
    </xdr:from>
    <xdr:ext cx="534377" cy="259045"/>
    <xdr:sp macro="" textlink="">
      <xdr:nvSpPr>
        <xdr:cNvPr id="532" name="消防費該当値テキスト"/>
        <xdr:cNvSpPr txBox="1"/>
      </xdr:nvSpPr>
      <xdr:spPr>
        <a:xfrm>
          <a:off x="16370300" y="64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92375</xdr:rowOff>
    </xdr:from>
    <xdr:to>
      <xdr:col>81</xdr:col>
      <xdr:colOff>101600</xdr:colOff>
      <xdr:row>38</xdr:row>
      <xdr:rowOff>22524</xdr:rowOff>
    </xdr:to>
    <xdr:sp macro="" textlink="">
      <xdr:nvSpPr>
        <xdr:cNvPr id="533" name="楕円 532"/>
        <xdr:cNvSpPr/>
      </xdr:nvSpPr>
      <xdr:spPr>
        <a:xfrm>
          <a:off x="15430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13652</xdr:rowOff>
    </xdr:from>
    <xdr:ext cx="534377" cy="259045"/>
    <xdr:sp macro="" textlink="">
      <xdr:nvSpPr>
        <xdr:cNvPr id="534" name="テキスト ボックス 533"/>
        <xdr:cNvSpPr txBox="1"/>
      </xdr:nvSpPr>
      <xdr:spPr>
        <a:xfrm>
          <a:off x="15214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16983</xdr:rowOff>
    </xdr:from>
    <xdr:to>
      <xdr:col>76</xdr:col>
      <xdr:colOff>165100</xdr:colOff>
      <xdr:row>38</xdr:row>
      <xdr:rowOff>118583</xdr:rowOff>
    </xdr:to>
    <xdr:sp macro="" textlink="">
      <xdr:nvSpPr>
        <xdr:cNvPr id="535" name="楕円 534"/>
        <xdr:cNvSpPr/>
      </xdr:nvSpPr>
      <xdr:spPr>
        <a:xfrm>
          <a:off x="14541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109710</xdr:rowOff>
    </xdr:from>
    <xdr:ext cx="534377" cy="259045"/>
    <xdr:sp macro="" textlink="">
      <xdr:nvSpPr>
        <xdr:cNvPr id="536" name="テキスト ボックス 535"/>
        <xdr:cNvSpPr txBox="1"/>
      </xdr:nvSpPr>
      <xdr:spPr>
        <a:xfrm>
          <a:off x="14325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23063</xdr:rowOff>
    </xdr:from>
    <xdr:to>
      <xdr:col>72</xdr:col>
      <xdr:colOff>38100</xdr:colOff>
      <xdr:row>38</xdr:row>
      <xdr:rowOff>124663</xdr:rowOff>
    </xdr:to>
    <xdr:sp macro="" textlink="">
      <xdr:nvSpPr>
        <xdr:cNvPr id="537" name="楕円 536"/>
        <xdr:cNvSpPr/>
      </xdr:nvSpPr>
      <xdr:spPr>
        <a:xfrm>
          <a:off x="13652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115790</xdr:rowOff>
    </xdr:from>
    <xdr:ext cx="534377" cy="259045"/>
    <xdr:sp macro="" textlink="">
      <xdr:nvSpPr>
        <xdr:cNvPr id="538" name="テキスト ボックス 537"/>
        <xdr:cNvSpPr txBox="1"/>
      </xdr:nvSpPr>
      <xdr:spPr>
        <a:xfrm>
          <a:off x="13436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101656</xdr:rowOff>
    </xdr:from>
    <xdr:to>
      <xdr:col>67</xdr:col>
      <xdr:colOff>101600</xdr:colOff>
      <xdr:row>38</xdr:row>
      <xdr:rowOff>31806</xdr:rowOff>
    </xdr:to>
    <xdr:sp macro="" textlink="">
      <xdr:nvSpPr>
        <xdr:cNvPr id="539" name="楕円 538"/>
        <xdr:cNvSpPr/>
      </xdr:nvSpPr>
      <xdr:spPr>
        <a:xfrm>
          <a:off x="12763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22933</xdr:rowOff>
    </xdr:from>
    <xdr:ext cx="534377" cy="259045"/>
    <xdr:sp macro="" textlink="">
      <xdr:nvSpPr>
        <xdr:cNvPr id="540" name="テキスト ボックス 539"/>
        <xdr:cNvSpPr txBox="1"/>
      </xdr:nvSpPr>
      <xdr:spPr>
        <a:xfrm>
          <a:off x="12547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94159</xdr:rowOff>
    </xdr:from>
    <xdr:to>
      <xdr:col>85</xdr:col>
      <xdr:colOff>127000</xdr:colOff>
      <xdr:row>58</xdr:row>
      <xdr:rowOff>135128</xdr:rowOff>
    </xdr:to>
    <xdr:cxnSp macro="">
      <xdr:nvCxnSpPr>
        <xdr:cNvPr id="572" name="直線コネクタ 571"/>
        <xdr:cNvCxnSpPr/>
      </xdr:nvCxnSpPr>
      <xdr:spPr>
        <a:xfrm flipV="1">
          <a:off x="15481300" y="9866809"/>
          <a:ext cx="838200" cy="2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135128</xdr:rowOff>
    </xdr:from>
    <xdr:to>
      <xdr:col>81</xdr:col>
      <xdr:colOff>50800</xdr:colOff>
      <xdr:row>58</xdr:row>
      <xdr:rowOff>151179</xdr:rowOff>
    </xdr:to>
    <xdr:cxnSp macro="">
      <xdr:nvCxnSpPr>
        <xdr:cNvPr id="575" name="直線コネクタ 574"/>
        <xdr:cNvCxnSpPr/>
      </xdr:nvCxnSpPr>
      <xdr:spPr>
        <a:xfrm flipV="1">
          <a:off x="14592300" y="10079228"/>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151179</xdr:rowOff>
    </xdr:from>
    <xdr:to>
      <xdr:col>76</xdr:col>
      <xdr:colOff>114300</xdr:colOff>
      <xdr:row>58</xdr:row>
      <xdr:rowOff>156666</xdr:rowOff>
    </xdr:to>
    <xdr:cxnSp macro="">
      <xdr:nvCxnSpPr>
        <xdr:cNvPr id="578" name="直線コネクタ 577"/>
        <xdr:cNvCxnSpPr/>
      </xdr:nvCxnSpPr>
      <xdr:spPr>
        <a:xfrm flipV="1">
          <a:off x="13703300" y="1009527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113002</xdr:rowOff>
    </xdr:from>
    <xdr:to>
      <xdr:col>71</xdr:col>
      <xdr:colOff>177800</xdr:colOff>
      <xdr:row>58</xdr:row>
      <xdr:rowOff>156666</xdr:rowOff>
    </xdr:to>
    <xdr:cxnSp macro="">
      <xdr:nvCxnSpPr>
        <xdr:cNvPr id="581" name="直線コネクタ 580"/>
        <xdr:cNvCxnSpPr/>
      </xdr:nvCxnSpPr>
      <xdr:spPr>
        <a:xfrm>
          <a:off x="12814300" y="1005710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43359</xdr:rowOff>
    </xdr:from>
    <xdr:to>
      <xdr:col>85</xdr:col>
      <xdr:colOff>177800</xdr:colOff>
      <xdr:row>57</xdr:row>
      <xdr:rowOff>144959</xdr:rowOff>
    </xdr:to>
    <xdr:sp macro="" textlink="">
      <xdr:nvSpPr>
        <xdr:cNvPr id="591" name="楕円 590"/>
        <xdr:cNvSpPr/>
      </xdr:nvSpPr>
      <xdr:spPr>
        <a:xfrm>
          <a:off x="162687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21786</xdr:rowOff>
    </xdr:from>
    <xdr:ext cx="534377" cy="259045"/>
    <xdr:sp macro="" textlink="">
      <xdr:nvSpPr>
        <xdr:cNvPr id="592" name="教育費該当値テキスト"/>
        <xdr:cNvSpPr txBox="1"/>
      </xdr:nvSpPr>
      <xdr:spPr>
        <a:xfrm>
          <a:off x="16370300"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84328</xdr:rowOff>
    </xdr:from>
    <xdr:to>
      <xdr:col>81</xdr:col>
      <xdr:colOff>101600</xdr:colOff>
      <xdr:row>59</xdr:row>
      <xdr:rowOff>14478</xdr:rowOff>
    </xdr:to>
    <xdr:sp macro="" textlink="">
      <xdr:nvSpPr>
        <xdr:cNvPr id="593" name="楕円 592"/>
        <xdr:cNvSpPr/>
      </xdr:nvSpPr>
      <xdr:spPr>
        <a:xfrm>
          <a:off x="15430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5605</xdr:rowOff>
    </xdr:from>
    <xdr:ext cx="534377" cy="259045"/>
    <xdr:sp macro="" textlink="">
      <xdr:nvSpPr>
        <xdr:cNvPr id="594" name="テキスト ボックス 593"/>
        <xdr:cNvSpPr txBox="1"/>
      </xdr:nvSpPr>
      <xdr:spPr>
        <a:xfrm>
          <a:off x="15214111" y="101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100379</xdr:rowOff>
    </xdr:from>
    <xdr:to>
      <xdr:col>76</xdr:col>
      <xdr:colOff>165100</xdr:colOff>
      <xdr:row>59</xdr:row>
      <xdr:rowOff>30529</xdr:rowOff>
    </xdr:to>
    <xdr:sp macro="" textlink="">
      <xdr:nvSpPr>
        <xdr:cNvPr id="595" name="楕円 594"/>
        <xdr:cNvSpPr/>
      </xdr:nvSpPr>
      <xdr:spPr>
        <a:xfrm>
          <a:off x="14541500" y="100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21656</xdr:rowOff>
    </xdr:from>
    <xdr:ext cx="534377" cy="259045"/>
    <xdr:sp macro="" textlink="">
      <xdr:nvSpPr>
        <xdr:cNvPr id="596" name="テキスト ボックス 595"/>
        <xdr:cNvSpPr txBox="1"/>
      </xdr:nvSpPr>
      <xdr:spPr>
        <a:xfrm>
          <a:off x="14325111" y="101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105866</xdr:rowOff>
    </xdr:from>
    <xdr:to>
      <xdr:col>72</xdr:col>
      <xdr:colOff>38100</xdr:colOff>
      <xdr:row>59</xdr:row>
      <xdr:rowOff>36016</xdr:rowOff>
    </xdr:to>
    <xdr:sp macro="" textlink="">
      <xdr:nvSpPr>
        <xdr:cNvPr id="597" name="楕円 596"/>
        <xdr:cNvSpPr/>
      </xdr:nvSpPr>
      <xdr:spPr>
        <a:xfrm>
          <a:off x="13652500" y="10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27143</xdr:rowOff>
    </xdr:from>
    <xdr:ext cx="534377" cy="259045"/>
    <xdr:sp macro="" textlink="">
      <xdr:nvSpPr>
        <xdr:cNvPr id="598" name="テキスト ボックス 597"/>
        <xdr:cNvSpPr txBox="1"/>
      </xdr:nvSpPr>
      <xdr:spPr>
        <a:xfrm>
          <a:off x="13436111" y="101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62202</xdr:rowOff>
    </xdr:from>
    <xdr:to>
      <xdr:col>67</xdr:col>
      <xdr:colOff>101600</xdr:colOff>
      <xdr:row>58</xdr:row>
      <xdr:rowOff>163802</xdr:rowOff>
    </xdr:to>
    <xdr:sp macro="" textlink="">
      <xdr:nvSpPr>
        <xdr:cNvPr id="599" name="楕円 598"/>
        <xdr:cNvSpPr/>
      </xdr:nvSpPr>
      <xdr:spPr>
        <a:xfrm>
          <a:off x="12763500" y="10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154929</xdr:rowOff>
    </xdr:from>
    <xdr:ext cx="534377" cy="259045"/>
    <xdr:sp macro="" textlink="">
      <xdr:nvSpPr>
        <xdr:cNvPr id="600" name="テキスト ボックス 599"/>
        <xdr:cNvSpPr txBox="1"/>
      </xdr:nvSpPr>
      <xdr:spPr>
        <a:xfrm>
          <a:off x="12547111" y="10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53012</xdr:rowOff>
    </xdr:from>
    <xdr:to>
      <xdr:col>85</xdr:col>
      <xdr:colOff>127000</xdr:colOff>
      <xdr:row>97</xdr:row>
      <xdr:rowOff>58286</xdr:rowOff>
    </xdr:to>
    <xdr:cxnSp macro="">
      <xdr:nvCxnSpPr>
        <xdr:cNvPr id="688" name="直線コネクタ 687"/>
        <xdr:cNvCxnSpPr/>
      </xdr:nvCxnSpPr>
      <xdr:spPr>
        <a:xfrm>
          <a:off x="15481300" y="16683662"/>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24405</xdr:rowOff>
    </xdr:from>
    <xdr:to>
      <xdr:col>81</xdr:col>
      <xdr:colOff>50800</xdr:colOff>
      <xdr:row>97</xdr:row>
      <xdr:rowOff>53012</xdr:rowOff>
    </xdr:to>
    <xdr:cxnSp macro="">
      <xdr:nvCxnSpPr>
        <xdr:cNvPr id="691" name="直線コネクタ 690"/>
        <xdr:cNvCxnSpPr/>
      </xdr:nvCxnSpPr>
      <xdr:spPr>
        <a:xfrm>
          <a:off x="14592300" y="1665505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11162</xdr:rowOff>
    </xdr:from>
    <xdr:to>
      <xdr:col>76</xdr:col>
      <xdr:colOff>114300</xdr:colOff>
      <xdr:row>97</xdr:row>
      <xdr:rowOff>24405</xdr:rowOff>
    </xdr:to>
    <xdr:cxnSp macro="">
      <xdr:nvCxnSpPr>
        <xdr:cNvPr id="694" name="直線コネクタ 693"/>
        <xdr:cNvCxnSpPr/>
      </xdr:nvCxnSpPr>
      <xdr:spPr>
        <a:xfrm>
          <a:off x="13703300" y="16641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11162</xdr:rowOff>
    </xdr:from>
    <xdr:to>
      <xdr:col>71</xdr:col>
      <xdr:colOff>177800</xdr:colOff>
      <xdr:row>97</xdr:row>
      <xdr:rowOff>49876</xdr:rowOff>
    </xdr:to>
    <xdr:cxnSp macro="">
      <xdr:nvCxnSpPr>
        <xdr:cNvPr id="697" name="直線コネクタ 696"/>
        <xdr:cNvCxnSpPr/>
      </xdr:nvCxnSpPr>
      <xdr:spPr>
        <a:xfrm flipV="1">
          <a:off x="12814300" y="16641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7486</xdr:rowOff>
    </xdr:from>
    <xdr:to>
      <xdr:col>85</xdr:col>
      <xdr:colOff>177800</xdr:colOff>
      <xdr:row>97</xdr:row>
      <xdr:rowOff>109086</xdr:rowOff>
    </xdr:to>
    <xdr:sp macro="" textlink="">
      <xdr:nvSpPr>
        <xdr:cNvPr id="707" name="楕円 706"/>
        <xdr:cNvSpPr/>
      </xdr:nvSpPr>
      <xdr:spPr>
        <a:xfrm>
          <a:off x="16268700" y="166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157363</xdr:rowOff>
    </xdr:from>
    <xdr:ext cx="534377" cy="259045"/>
    <xdr:sp macro="" textlink="">
      <xdr:nvSpPr>
        <xdr:cNvPr id="708" name="公債費該当値テキスト"/>
        <xdr:cNvSpPr txBox="1"/>
      </xdr:nvSpPr>
      <xdr:spPr>
        <a:xfrm>
          <a:off x="16370300" y="166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2212</xdr:rowOff>
    </xdr:from>
    <xdr:to>
      <xdr:col>81</xdr:col>
      <xdr:colOff>101600</xdr:colOff>
      <xdr:row>97</xdr:row>
      <xdr:rowOff>103812</xdr:rowOff>
    </xdr:to>
    <xdr:sp macro="" textlink="">
      <xdr:nvSpPr>
        <xdr:cNvPr id="709" name="楕円 708"/>
        <xdr:cNvSpPr/>
      </xdr:nvSpPr>
      <xdr:spPr>
        <a:xfrm>
          <a:off x="154305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94939</xdr:rowOff>
    </xdr:from>
    <xdr:ext cx="534377" cy="259045"/>
    <xdr:sp macro="" textlink="">
      <xdr:nvSpPr>
        <xdr:cNvPr id="710" name="テキスト ボックス 709"/>
        <xdr:cNvSpPr txBox="1"/>
      </xdr:nvSpPr>
      <xdr:spPr>
        <a:xfrm>
          <a:off x="15214111" y="167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145055</xdr:rowOff>
    </xdr:from>
    <xdr:to>
      <xdr:col>76</xdr:col>
      <xdr:colOff>165100</xdr:colOff>
      <xdr:row>97</xdr:row>
      <xdr:rowOff>75205</xdr:rowOff>
    </xdr:to>
    <xdr:sp macro="" textlink="">
      <xdr:nvSpPr>
        <xdr:cNvPr id="711" name="楕円 710"/>
        <xdr:cNvSpPr/>
      </xdr:nvSpPr>
      <xdr:spPr>
        <a:xfrm>
          <a:off x="14541500" y="166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66332</xdr:rowOff>
    </xdr:from>
    <xdr:ext cx="534377" cy="259045"/>
    <xdr:sp macro="" textlink="">
      <xdr:nvSpPr>
        <xdr:cNvPr id="712" name="テキスト ボックス 711"/>
        <xdr:cNvSpPr txBox="1"/>
      </xdr:nvSpPr>
      <xdr:spPr>
        <a:xfrm>
          <a:off x="14325111" y="16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131812</xdr:rowOff>
    </xdr:from>
    <xdr:to>
      <xdr:col>72</xdr:col>
      <xdr:colOff>38100</xdr:colOff>
      <xdr:row>97</xdr:row>
      <xdr:rowOff>61962</xdr:rowOff>
    </xdr:to>
    <xdr:sp macro="" textlink="">
      <xdr:nvSpPr>
        <xdr:cNvPr id="713" name="楕円 712"/>
        <xdr:cNvSpPr/>
      </xdr:nvSpPr>
      <xdr:spPr>
        <a:xfrm>
          <a:off x="136525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53089</xdr:rowOff>
    </xdr:from>
    <xdr:ext cx="534377" cy="259045"/>
    <xdr:sp macro="" textlink="">
      <xdr:nvSpPr>
        <xdr:cNvPr id="714" name="テキスト ボックス 713"/>
        <xdr:cNvSpPr txBox="1"/>
      </xdr:nvSpPr>
      <xdr:spPr>
        <a:xfrm>
          <a:off x="13436111" y="166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170526</xdr:rowOff>
    </xdr:from>
    <xdr:to>
      <xdr:col>67</xdr:col>
      <xdr:colOff>101600</xdr:colOff>
      <xdr:row>97</xdr:row>
      <xdr:rowOff>100676</xdr:rowOff>
    </xdr:to>
    <xdr:sp macro="" textlink="">
      <xdr:nvSpPr>
        <xdr:cNvPr id="715" name="楕円 714"/>
        <xdr:cNvSpPr/>
      </xdr:nvSpPr>
      <xdr:spPr>
        <a:xfrm>
          <a:off x="12763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91803</xdr:rowOff>
    </xdr:from>
    <xdr:ext cx="534377" cy="259045"/>
    <xdr:sp macro="" textlink="">
      <xdr:nvSpPr>
        <xdr:cNvPr id="716" name="テキスト ボックス 715"/>
        <xdr:cNvSpPr txBox="1"/>
      </xdr:nvSpPr>
      <xdr:spPr>
        <a:xfrm>
          <a:off x="12547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住民一人あたりのコストでは議会費・衛生費の２費目が類似団体と比較して上回っていた。</a:t>
          </a:r>
        </a:p>
        <a:p>
          <a:r>
            <a:rPr kumimoji="1" lang="ja-JP" altLang="en-US" sz="1300">
              <a:latin typeface="ＭＳ Ｐゴシック" panose="020B0600070205080204" pitchFamily="50" charset="-128"/>
              <a:ea typeface="ＭＳ Ｐゴシック" panose="020B0600070205080204" pitchFamily="50" charset="-128"/>
            </a:rPr>
            <a:t>議会費が上回っている要因としては、他団体と比較して議員に対する報酬等が高い水準にあるためである。平成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年４月に行われた津島市議会議員選挙にて定員が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名となったため若干改善された。</a:t>
          </a:r>
        </a:p>
        <a:p>
          <a:r>
            <a:rPr kumimoji="1" lang="ja-JP" altLang="en-US" sz="1300">
              <a:latin typeface="ＭＳ Ｐゴシック" panose="020B0600070205080204" pitchFamily="50" charset="-128"/>
              <a:ea typeface="ＭＳ Ｐゴシック" panose="020B0600070205080204" pitchFamily="50" charset="-128"/>
            </a:rPr>
            <a:t>衛生費が上回っている要因としては、市民病院事業会計に支出している繰出金が高い水準にあるためであり、類似団体と比較して補助費等が増となる要因の一つとなっている。市民病院事業会計の繰出金が前年度と比較して約</a:t>
          </a:r>
          <a:r>
            <a:rPr kumimoji="1" lang="en-US" altLang="ja-JP" sz="1300">
              <a:latin typeface="ＭＳ Ｐゴシック" panose="020B0600070205080204" pitchFamily="50" charset="-128"/>
              <a:ea typeface="ＭＳ Ｐゴシック" panose="020B0600070205080204" pitchFamily="50" charset="-128"/>
            </a:rPr>
            <a:t>75,000</a:t>
          </a:r>
          <a:r>
            <a:rPr kumimoji="1" lang="ja-JP" altLang="en-US" sz="1300">
              <a:latin typeface="ＭＳ Ｐゴシック" panose="020B0600070205080204" pitchFamily="50" charset="-128"/>
              <a:ea typeface="ＭＳ Ｐゴシック" panose="020B0600070205080204" pitchFamily="50" charset="-128"/>
            </a:rPr>
            <a:t>千円減となった影響もあり、衛生費は若干減少している。津島市では、市民病院の資金不足等の解消を市の最重要課題と捉え、市本体と病院が一体となって取組を進めていくこととしている。今後も、病院への支援は、厳しい財政状況に対応しながら、出来る限り行っていく必要があると考えており、病院の資金不足等解消計画において内容を精査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歳入総額及び歳出総額ともに、病院事業出資金に係る出資金、財政調整基金繰入金の減により、実質単年度収支が上昇した。</a:t>
          </a:r>
        </a:p>
        <a:p>
          <a:r>
            <a:rPr kumimoji="1" lang="ja-JP" altLang="en-US" sz="1200">
              <a:latin typeface="ＭＳ ゴシック" pitchFamily="49" charset="-128"/>
              <a:ea typeface="ＭＳ ゴシック" pitchFamily="49" charset="-128"/>
            </a:rPr>
            <a:t>　近年、実質収支比率が高くなってしまっているため、市民サービスの充実や財政調整基金に積み立てるなど、効率的な財政運営に取り組んでいく必要がある。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続き、全会計で黒字となった。しかし、依然として市民病院には一時借入金残高があり、その解消を進めていく必要がある。今後も、市本体と病院が一体となり取組を進めていき、病院への支援をできる限り行っていく考えである。具体的には、一時借入金を解消するまでの間、病院増改築時の多額の企業債償還に係る病院負担分等について、基準外繰出し（１～２億円）として市が支援することを考えている。繰出金は年間１５億円程度を想定しており、一時借入金は１０年程度で解消することを計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また、一般会計において、実質黒字比率が高めになってきているので、基金に積み立てたり、必要な施策に財源を投入する等して、効率的な財政運営を心がける。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7" zoomScaleNormal="9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22076426</v>
      </c>
      <c r="BO4" s="462"/>
      <c r="BP4" s="462"/>
      <c r="BQ4" s="462"/>
      <c r="BR4" s="462"/>
      <c r="BS4" s="462"/>
      <c r="BT4" s="462"/>
      <c r="BU4" s="463"/>
      <c r="BV4" s="461">
        <v>20634609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7.9</v>
      </c>
      <c r="CU4" s="646"/>
      <c r="CV4" s="646"/>
      <c r="CW4" s="646"/>
      <c r="CX4" s="646"/>
      <c r="CY4" s="646"/>
      <c r="CZ4" s="646"/>
      <c r="DA4" s="647"/>
      <c r="DB4" s="645">
        <v>7.8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21055465</v>
      </c>
      <c r="BO5" s="467"/>
      <c r="BP5" s="467"/>
      <c r="BQ5" s="467"/>
      <c r="BR5" s="467"/>
      <c r="BS5" s="467"/>
      <c r="BT5" s="467"/>
      <c r="BU5" s="468"/>
      <c r="BV5" s="466">
        <v>19646937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89.6</v>
      </c>
      <c r="CU5" s="437"/>
      <c r="CV5" s="437"/>
      <c r="CW5" s="437"/>
      <c r="CX5" s="437"/>
      <c r="CY5" s="437"/>
      <c r="CZ5" s="437"/>
      <c r="DA5" s="438"/>
      <c r="DB5" s="436">
        <v>92.5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1020961</v>
      </c>
      <c r="BO6" s="467"/>
      <c r="BP6" s="467"/>
      <c r="BQ6" s="467"/>
      <c r="BR6" s="467"/>
      <c r="BS6" s="467"/>
      <c r="BT6" s="467"/>
      <c r="BU6" s="468"/>
      <c r="BV6" s="466">
        <v>987672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99.7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588</v>
      </c>
      <c r="BO7" s="467"/>
      <c r="BP7" s="467"/>
      <c r="BQ7" s="467"/>
      <c r="BR7" s="467"/>
      <c r="BS7" s="467"/>
      <c r="BT7" s="467"/>
      <c r="BU7" s="468"/>
      <c r="BV7" s="466">
        <v>2463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12967684</v>
      </c>
      <c r="CU7" s="467"/>
      <c r="CV7" s="467"/>
      <c r="CW7" s="467"/>
      <c r="CX7" s="467"/>
      <c r="CY7" s="467"/>
      <c r="CZ7" s="467"/>
      <c r="DA7" s="468"/>
      <c r="DB7" s="466">
        <v>12637407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1020373</v>
      </c>
      <c r="BO8" s="467"/>
      <c r="BP8" s="467"/>
      <c r="BQ8" s="467"/>
      <c r="BR8" s="467"/>
      <c r="BS8" s="467"/>
      <c r="BT8" s="467"/>
      <c r="BU8" s="468"/>
      <c r="BV8" s="466">
        <v>985209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0.77</v>
      </c>
      <c r="CU8" s="580"/>
      <c r="CV8" s="580"/>
      <c r="CW8" s="580"/>
      <c r="CX8" s="580"/>
      <c r="CY8" s="580"/>
      <c r="CZ8" s="580"/>
      <c r="DA8" s="581"/>
      <c r="DB8" s="579">
        <v>0.77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63431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35164</v>
      </c>
      <c r="BO9" s="467"/>
      <c r="BP9" s="467"/>
      <c r="BQ9" s="467"/>
      <c r="BR9" s="467"/>
      <c r="BS9" s="467"/>
      <c r="BT9" s="467"/>
      <c r="BU9" s="468"/>
      <c r="BV9" s="466">
        <v>61883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9.6</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65258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638063</v>
      </c>
      <c r="BO10" s="467"/>
      <c r="BP10" s="467"/>
      <c r="BQ10" s="467"/>
      <c r="BR10" s="467"/>
      <c r="BS10" s="467"/>
      <c r="BT10" s="467"/>
      <c r="BU10" s="468"/>
      <c r="BV10" s="466">
        <v>117060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62346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6298</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60740</v>
      </c>
      <c r="S13" s="570"/>
      <c r="T13" s="570"/>
      <c r="U13" s="570"/>
      <c r="V13" s="571"/>
      <c r="W13" s="557" t="s">
        <v>142</v>
      </c>
      <c r="X13" s="479"/>
      <c r="Y13" s="479"/>
      <c r="Z13" s="479"/>
      <c r="AA13" s="479"/>
      <c r="AB13" s="480"/>
      <c r="AC13" s="442">
        <v>538</v>
      </c>
      <c r="AD13" s="443"/>
      <c r="AE13" s="443"/>
      <c r="AF13" s="443"/>
      <c r="AG13" s="444"/>
      <c r="AH13" s="442">
        <v>591</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666929</v>
      </c>
      <c r="BO13" s="467"/>
      <c r="BP13" s="467"/>
      <c r="BQ13" s="467"/>
      <c r="BR13" s="467"/>
      <c r="BS13" s="467"/>
      <c r="BT13" s="467"/>
      <c r="BU13" s="468"/>
      <c r="BV13" s="466">
        <v>178943</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62734</v>
      </c>
      <c r="S14" s="570"/>
      <c r="T14" s="570"/>
      <c r="U14" s="570"/>
      <c r="V14" s="571"/>
      <c r="W14" s="572"/>
      <c r="X14" s="482"/>
      <c r="Y14" s="482"/>
      <c r="Z14" s="482"/>
      <c r="AA14" s="482"/>
      <c r="AB14" s="483"/>
      <c r="AC14" s="562">
        <v>1.8</v>
      </c>
      <c r="AD14" s="563"/>
      <c r="AE14" s="563"/>
      <c r="AF14" s="563"/>
      <c r="AG14" s="564"/>
      <c r="AH14" s="562">
        <v>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27.7</v>
      </c>
      <c r="CU14" s="574"/>
      <c r="CV14" s="574"/>
      <c r="CW14" s="574"/>
      <c r="CX14" s="574"/>
      <c r="CY14" s="574"/>
      <c r="CZ14" s="574"/>
      <c r="DA14" s="575"/>
      <c r="DB14" s="573">
        <v>31.3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61373</v>
      </c>
      <c r="S15" s="570"/>
      <c r="T15" s="570"/>
      <c r="U15" s="570"/>
      <c r="V15" s="571"/>
      <c r="W15" s="557" t="s">
        <v>150</v>
      </c>
      <c r="X15" s="479"/>
      <c r="Y15" s="479"/>
      <c r="Z15" s="479"/>
      <c r="AA15" s="479"/>
      <c r="AB15" s="480"/>
      <c r="AC15" s="442">
        <v>8917</v>
      </c>
      <c r="AD15" s="443"/>
      <c r="AE15" s="443"/>
      <c r="AF15" s="443"/>
      <c r="AG15" s="444"/>
      <c r="AH15" s="442">
        <v>9021</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7679487</v>
      </c>
      <c r="BO15" s="462"/>
      <c r="BP15" s="462"/>
      <c r="BQ15" s="462"/>
      <c r="BR15" s="462"/>
      <c r="BS15" s="462"/>
      <c r="BT15" s="462"/>
      <c r="BU15" s="463"/>
      <c r="BV15" s="461">
        <v>7634609</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30.3</v>
      </c>
      <c r="AD16" s="563"/>
      <c r="AE16" s="563"/>
      <c r="AF16" s="563"/>
      <c r="AG16" s="564"/>
      <c r="AH16" s="562">
        <v>30.5</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10044997</v>
      </c>
      <c r="BO16" s="467"/>
      <c r="BP16" s="467"/>
      <c r="BQ16" s="467"/>
      <c r="BR16" s="467"/>
      <c r="BS16" s="467"/>
      <c r="BT16" s="467"/>
      <c r="BU16" s="468"/>
      <c r="BV16" s="466">
        <v>9881356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20012</v>
      </c>
      <c r="AD17" s="443"/>
      <c r="AE17" s="443"/>
      <c r="AF17" s="443"/>
      <c r="AG17" s="444"/>
      <c r="AH17" s="442">
        <v>19962</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9814421</v>
      </c>
      <c r="BO17" s="467"/>
      <c r="BP17" s="467"/>
      <c r="BQ17" s="467"/>
      <c r="BR17" s="467"/>
      <c r="BS17" s="467"/>
      <c r="BT17" s="467"/>
      <c r="BU17" s="468"/>
      <c r="BV17" s="466">
        <v>9756902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25.09</v>
      </c>
      <c r="M18" s="531"/>
      <c r="N18" s="531"/>
      <c r="O18" s="531"/>
      <c r="P18" s="531"/>
      <c r="Q18" s="531"/>
      <c r="R18" s="532"/>
      <c r="S18" s="532"/>
      <c r="T18" s="532"/>
      <c r="U18" s="532"/>
      <c r="V18" s="533"/>
      <c r="W18" s="547"/>
      <c r="X18" s="548"/>
      <c r="Y18" s="548"/>
      <c r="Z18" s="548"/>
      <c r="AA18" s="548"/>
      <c r="AB18" s="558"/>
      <c r="AC18" s="430">
        <v>67.900000000000006</v>
      </c>
      <c r="AD18" s="431"/>
      <c r="AE18" s="431"/>
      <c r="AF18" s="431"/>
      <c r="AG18" s="534"/>
      <c r="AH18" s="430">
        <v>67.5</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11767754</v>
      </c>
      <c r="BO18" s="467"/>
      <c r="BP18" s="467"/>
      <c r="BQ18" s="467"/>
      <c r="BR18" s="467"/>
      <c r="BS18" s="467"/>
      <c r="BT18" s="467"/>
      <c r="BU18" s="468"/>
      <c r="BV18" s="466">
        <v>11863802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2528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15205016</v>
      </c>
      <c r="BO19" s="467"/>
      <c r="BP19" s="467"/>
      <c r="BQ19" s="467"/>
      <c r="BR19" s="467"/>
      <c r="BS19" s="467"/>
      <c r="BT19" s="467"/>
      <c r="BU19" s="468"/>
      <c r="BV19" s="466">
        <v>14774212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23833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16641498</v>
      </c>
      <c r="BO23" s="467"/>
      <c r="BP23" s="467"/>
      <c r="BQ23" s="467"/>
      <c r="BR23" s="467"/>
      <c r="BS23" s="467"/>
      <c r="BT23" s="467"/>
      <c r="BU23" s="468"/>
      <c r="BV23" s="466">
        <v>16239701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9060</v>
      </c>
      <c r="R24" s="443"/>
      <c r="S24" s="443"/>
      <c r="T24" s="443"/>
      <c r="U24" s="443"/>
      <c r="V24" s="444"/>
      <c r="W24" s="508"/>
      <c r="X24" s="499"/>
      <c r="Y24" s="500"/>
      <c r="Z24" s="439" t="s">
        <v>174</v>
      </c>
      <c r="AA24" s="440"/>
      <c r="AB24" s="440"/>
      <c r="AC24" s="440"/>
      <c r="AD24" s="440"/>
      <c r="AE24" s="440"/>
      <c r="AF24" s="440"/>
      <c r="AG24" s="441"/>
      <c r="AH24" s="442">
        <v>394</v>
      </c>
      <c r="AI24" s="443"/>
      <c r="AJ24" s="443"/>
      <c r="AK24" s="443"/>
      <c r="AL24" s="444"/>
      <c r="AM24" s="442">
        <v>1198942</v>
      </c>
      <c r="AN24" s="443"/>
      <c r="AO24" s="443"/>
      <c r="AP24" s="443"/>
      <c r="AQ24" s="443"/>
      <c r="AR24" s="444"/>
      <c r="AS24" s="442">
        <v>3043</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12108528</v>
      </c>
      <c r="BO24" s="467"/>
      <c r="BP24" s="467"/>
      <c r="BQ24" s="467"/>
      <c r="BR24" s="467"/>
      <c r="BS24" s="467"/>
      <c r="BT24" s="467"/>
      <c r="BU24" s="468"/>
      <c r="BV24" s="466">
        <v>13127789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7610</v>
      </c>
      <c r="R25" s="443"/>
      <c r="S25" s="443"/>
      <c r="T25" s="443"/>
      <c r="U25" s="443"/>
      <c r="V25" s="444"/>
      <c r="W25" s="508"/>
      <c r="X25" s="499"/>
      <c r="Y25" s="500"/>
      <c r="Z25" s="439" t="s">
        <v>177</v>
      </c>
      <c r="AA25" s="440"/>
      <c r="AB25" s="440"/>
      <c r="AC25" s="440"/>
      <c r="AD25" s="440"/>
      <c r="AE25" s="440"/>
      <c r="AF25" s="440"/>
      <c r="AG25" s="441"/>
      <c r="AH25" s="442">
        <v>75</v>
      </c>
      <c r="AI25" s="443"/>
      <c r="AJ25" s="443"/>
      <c r="AK25" s="443"/>
      <c r="AL25" s="444"/>
      <c r="AM25" s="442">
        <v>222675</v>
      </c>
      <c r="AN25" s="443"/>
      <c r="AO25" s="443"/>
      <c r="AP25" s="443"/>
      <c r="AQ25" s="443"/>
      <c r="AR25" s="444"/>
      <c r="AS25" s="442">
        <v>2969</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1571337</v>
      </c>
      <c r="BO25" s="462"/>
      <c r="BP25" s="462"/>
      <c r="BQ25" s="462"/>
      <c r="BR25" s="462"/>
      <c r="BS25" s="462"/>
      <c r="BT25" s="462"/>
      <c r="BU25" s="463"/>
      <c r="BV25" s="461">
        <v>1369422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6800</v>
      </c>
      <c r="R26" s="443"/>
      <c r="S26" s="443"/>
      <c r="T26" s="443"/>
      <c r="U26" s="443"/>
      <c r="V26" s="444"/>
      <c r="W26" s="508"/>
      <c r="X26" s="499"/>
      <c r="Y26" s="500"/>
      <c r="Z26" s="439" t="s">
        <v>180</v>
      </c>
      <c r="AA26" s="521"/>
      <c r="AB26" s="521"/>
      <c r="AC26" s="521"/>
      <c r="AD26" s="521"/>
      <c r="AE26" s="521"/>
      <c r="AF26" s="521"/>
      <c r="AG26" s="522"/>
      <c r="AH26" s="442" t="s">
        <v>130</v>
      </c>
      <c r="AI26" s="443"/>
      <c r="AJ26" s="443"/>
      <c r="AK26" s="443"/>
      <c r="AL26" s="444"/>
      <c r="AM26" s="442" t="s">
        <v>140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4810</v>
      </c>
      <c r="R27" s="443"/>
      <c r="S27" s="443"/>
      <c r="T27" s="443"/>
      <c r="U27" s="443"/>
      <c r="V27" s="444"/>
      <c r="W27" s="508"/>
      <c r="X27" s="499"/>
      <c r="Y27" s="500"/>
      <c r="Z27" s="439" t="s">
        <v>184</v>
      </c>
      <c r="AA27" s="440"/>
      <c r="AB27" s="440"/>
      <c r="AC27" s="440"/>
      <c r="AD27" s="440"/>
      <c r="AE27" s="440"/>
      <c r="AF27" s="440"/>
      <c r="AG27" s="441"/>
      <c r="AH27" s="442">
        <v>17</v>
      </c>
      <c r="AI27" s="443"/>
      <c r="AJ27" s="443"/>
      <c r="AK27" s="443"/>
      <c r="AL27" s="444"/>
      <c r="AM27" s="442">
        <v>56562</v>
      </c>
      <c r="AN27" s="443"/>
      <c r="AO27" s="443"/>
      <c r="AP27" s="443"/>
      <c r="AQ27" s="443"/>
      <c r="AR27" s="444"/>
      <c r="AS27" s="442">
        <v>3327</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4410</v>
      </c>
      <c r="R28" s="443"/>
      <c r="S28" s="443"/>
      <c r="T28" s="443"/>
      <c r="U28" s="443"/>
      <c r="V28" s="444"/>
      <c r="W28" s="508"/>
      <c r="X28" s="499"/>
      <c r="Y28" s="500"/>
      <c r="Z28" s="439" t="s">
        <v>187</v>
      </c>
      <c r="AA28" s="440"/>
      <c r="AB28" s="440"/>
      <c r="AC28" s="440"/>
      <c r="AD28" s="440"/>
      <c r="AE28" s="440"/>
      <c r="AF28" s="440"/>
      <c r="AG28" s="441"/>
      <c r="AH28" s="442" t="s">
        <v>130</v>
      </c>
      <c r="AI28" s="443"/>
      <c r="AJ28" s="443"/>
      <c r="AK28" s="443"/>
      <c r="AL28" s="444"/>
      <c r="AM28" s="442" t="s">
        <v>140</v>
      </c>
      <c r="AN28" s="443"/>
      <c r="AO28" s="443"/>
      <c r="AP28" s="443"/>
      <c r="AQ28" s="443"/>
      <c r="AR28" s="444"/>
      <c r="AS28" s="442" t="s">
        <v>181</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1681185</v>
      </c>
      <c r="BO28" s="462"/>
      <c r="BP28" s="462"/>
      <c r="BQ28" s="462"/>
      <c r="BR28" s="462"/>
      <c r="BS28" s="462"/>
      <c r="BT28" s="462"/>
      <c r="BU28" s="463"/>
      <c r="BV28" s="461">
        <v>1049420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16</v>
      </c>
      <c r="M29" s="443"/>
      <c r="N29" s="443"/>
      <c r="O29" s="443"/>
      <c r="P29" s="444"/>
      <c r="Q29" s="442">
        <v>4170</v>
      </c>
      <c r="R29" s="443"/>
      <c r="S29" s="443"/>
      <c r="T29" s="443"/>
      <c r="U29" s="443"/>
      <c r="V29" s="444"/>
      <c r="W29" s="509"/>
      <c r="X29" s="510"/>
      <c r="Y29" s="511"/>
      <c r="Z29" s="439" t="s">
        <v>190</v>
      </c>
      <c r="AA29" s="440"/>
      <c r="AB29" s="440"/>
      <c r="AC29" s="440"/>
      <c r="AD29" s="440"/>
      <c r="AE29" s="440"/>
      <c r="AF29" s="440"/>
      <c r="AG29" s="441"/>
      <c r="AH29" s="442">
        <v>411</v>
      </c>
      <c r="AI29" s="443"/>
      <c r="AJ29" s="443"/>
      <c r="AK29" s="443"/>
      <c r="AL29" s="444"/>
      <c r="AM29" s="442">
        <v>1255504</v>
      </c>
      <c r="AN29" s="443"/>
      <c r="AO29" s="443"/>
      <c r="AP29" s="443"/>
      <c r="AQ29" s="443"/>
      <c r="AR29" s="444"/>
      <c r="AS29" s="442">
        <v>3055</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11113</v>
      </c>
      <c r="BO29" s="467"/>
      <c r="BP29" s="467"/>
      <c r="BQ29" s="467"/>
      <c r="BR29" s="467"/>
      <c r="BS29" s="467"/>
      <c r="BT29" s="467"/>
      <c r="BU29" s="468"/>
      <c r="BV29" s="466">
        <v>11110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374156</v>
      </c>
      <c r="BO30" s="470"/>
      <c r="BP30" s="470"/>
      <c r="BQ30" s="470"/>
      <c r="BR30" s="470"/>
      <c r="BS30" s="470"/>
      <c r="BT30" s="470"/>
      <c r="BU30" s="471"/>
      <c r="BV30" s="469">
        <v>253582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津島市民病院事業会計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海部地区環境事務組合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名古屋西流通センター（株）</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海部地区水防事務組合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コミュニティ・プラント事業特別会計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上水道事業会計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愛知県後期高齢者医療広域連合（一般会計）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愛知県後期高齢者医療広域連合（後期高齢者医療特別会計）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0Ndmpg1WT3yJyXPFDtKF6VlyLNsP8dthdIA/s8dy4jQ8+ZNRg4+sBHgAb34YBO436ZfYayu02X7RNop0+p2w==" saltValue="t2OxitNeRiVwFhh63Wxt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8.01</v>
      </c>
      <c r="G34" s="33">
        <v>10.47</v>
      </c>
      <c r="H34" s="33">
        <v>9.67</v>
      </c>
      <c r="I34" s="33">
        <v>10.18</v>
      </c>
      <c r="J34" s="34">
        <v>9.31</v>
      </c>
      <c r="K34" s="22"/>
      <c r="L34" s="22"/>
      <c r="M34" s="22"/>
      <c r="N34" s="22"/>
      <c r="O34" s="22"/>
      <c r="P34" s="22"/>
    </row>
    <row r="35" spans="1:16" ht="39" customHeight="1" x14ac:dyDescent="0.15">
      <c r="A35" s="22"/>
      <c r="B35" s="35"/>
      <c r="C35" s="1242" t="s">
        <v>571</v>
      </c>
      <c r="D35" s="1243"/>
      <c r="E35" s="1244"/>
      <c r="F35" s="36">
        <v>10.96</v>
      </c>
      <c r="G35" s="37">
        <v>6.67</v>
      </c>
      <c r="H35" s="37">
        <v>7.22</v>
      </c>
      <c r="I35" s="37">
        <v>7.68</v>
      </c>
      <c r="J35" s="38">
        <v>7.76</v>
      </c>
      <c r="K35" s="22"/>
      <c r="L35" s="22"/>
      <c r="M35" s="22"/>
      <c r="N35" s="22"/>
      <c r="O35" s="22"/>
      <c r="P35" s="22"/>
    </row>
    <row r="36" spans="1:16" ht="39" customHeight="1" x14ac:dyDescent="0.15">
      <c r="A36" s="22"/>
      <c r="B36" s="35"/>
      <c r="C36" s="1242" t="s">
        <v>572</v>
      </c>
      <c r="D36" s="1243"/>
      <c r="E36" s="1244"/>
      <c r="F36" s="36">
        <v>1.02</v>
      </c>
      <c r="G36" s="37">
        <v>0.83</v>
      </c>
      <c r="H36" s="37">
        <v>1.83</v>
      </c>
      <c r="I36" s="37">
        <v>2.4900000000000002</v>
      </c>
      <c r="J36" s="38">
        <v>3.02</v>
      </c>
      <c r="K36" s="22"/>
      <c r="L36" s="22"/>
      <c r="M36" s="22"/>
      <c r="N36" s="22"/>
      <c r="O36" s="22"/>
      <c r="P36" s="22"/>
    </row>
    <row r="37" spans="1:16" ht="39" customHeight="1" x14ac:dyDescent="0.15">
      <c r="A37" s="22"/>
      <c r="B37" s="35"/>
      <c r="C37" s="1242" t="s">
        <v>573</v>
      </c>
      <c r="D37" s="1243"/>
      <c r="E37" s="1244"/>
      <c r="F37" s="36">
        <v>1.1100000000000001</v>
      </c>
      <c r="G37" s="37">
        <v>2.17</v>
      </c>
      <c r="H37" s="37">
        <v>2.06</v>
      </c>
      <c r="I37" s="37">
        <v>1.66</v>
      </c>
      <c r="J37" s="38">
        <v>1.47</v>
      </c>
      <c r="K37" s="22"/>
      <c r="L37" s="22"/>
      <c r="M37" s="22"/>
      <c r="N37" s="22"/>
      <c r="O37" s="22"/>
      <c r="P37" s="22"/>
    </row>
    <row r="38" spans="1:16" ht="39" customHeight="1" x14ac:dyDescent="0.15">
      <c r="A38" s="22"/>
      <c r="B38" s="35"/>
      <c r="C38" s="1242" t="s">
        <v>574</v>
      </c>
      <c r="D38" s="1243"/>
      <c r="E38" s="1244"/>
      <c r="F38" s="36" t="s">
        <v>575</v>
      </c>
      <c r="G38" s="37" t="s">
        <v>576</v>
      </c>
      <c r="H38" s="37" t="s">
        <v>577</v>
      </c>
      <c r="I38" s="37">
        <v>0.48</v>
      </c>
      <c r="J38" s="38">
        <v>1.1100000000000001</v>
      </c>
      <c r="K38" s="22"/>
      <c r="L38" s="22"/>
      <c r="M38" s="22"/>
      <c r="N38" s="22"/>
      <c r="O38" s="22"/>
      <c r="P38" s="22"/>
    </row>
    <row r="39" spans="1:16" ht="39" customHeight="1" x14ac:dyDescent="0.15">
      <c r="A39" s="22"/>
      <c r="B39" s="35"/>
      <c r="C39" s="1242" t="s">
        <v>578</v>
      </c>
      <c r="D39" s="1243"/>
      <c r="E39" s="1244"/>
      <c r="F39" s="36">
        <v>1.97</v>
      </c>
      <c r="G39" s="37">
        <v>4.16</v>
      </c>
      <c r="H39" s="37">
        <v>3.63</v>
      </c>
      <c r="I39" s="37">
        <v>1.61</v>
      </c>
      <c r="J39" s="38">
        <v>0.99</v>
      </c>
      <c r="K39" s="22"/>
      <c r="L39" s="22"/>
      <c r="M39" s="22"/>
      <c r="N39" s="22"/>
      <c r="O39" s="22"/>
      <c r="P39" s="22"/>
    </row>
    <row r="40" spans="1:16" ht="39" customHeight="1" x14ac:dyDescent="0.15">
      <c r="A40" s="22"/>
      <c r="B40" s="35"/>
      <c r="C40" s="1242" t="s">
        <v>579</v>
      </c>
      <c r="D40" s="1243"/>
      <c r="E40" s="1244"/>
      <c r="F40" s="36">
        <v>7.0000000000000007E-2</v>
      </c>
      <c r="G40" s="37">
        <v>0.09</v>
      </c>
      <c r="H40" s="37">
        <v>0.1</v>
      </c>
      <c r="I40" s="37">
        <v>0.1</v>
      </c>
      <c r="J40" s="38">
        <v>0.1</v>
      </c>
      <c r="K40" s="22"/>
      <c r="L40" s="22"/>
      <c r="M40" s="22"/>
      <c r="N40" s="22"/>
      <c r="O40" s="22"/>
      <c r="P40" s="22"/>
    </row>
    <row r="41" spans="1:16" ht="39" customHeight="1" x14ac:dyDescent="0.15">
      <c r="A41" s="22"/>
      <c r="B41" s="35"/>
      <c r="C41" s="1242" t="s">
        <v>580</v>
      </c>
      <c r="D41" s="1243"/>
      <c r="E41" s="1244"/>
      <c r="F41" s="36">
        <v>0.11</v>
      </c>
      <c r="G41" s="37">
        <v>0.05</v>
      </c>
      <c r="H41" s="37">
        <v>0.03</v>
      </c>
      <c r="I41" s="37">
        <v>0.05</v>
      </c>
      <c r="J41" s="38">
        <v>7.0000000000000007E-2</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0.05</v>
      </c>
      <c r="G43" s="42">
        <v>7.0000000000000007E-2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2R8YwOEIvpB5/UywwBx0n5PfXKikrK6U0QcXS6qzk1f+Xj5O4EEPH26DQX94XjZPkw0zexWNGLObs5C9iiT3w==" saltValue="4lGcq+Pi4JNo6j5SCM1b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1538</v>
      </c>
      <c r="L45" s="60">
        <v>1680</v>
      </c>
      <c r="M45" s="60">
        <v>1616</v>
      </c>
      <c r="N45" s="60">
        <v>1494</v>
      </c>
      <c r="O45" s="61">
        <v>1464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772</v>
      </c>
      <c r="L48" s="64">
        <v>814</v>
      </c>
      <c r="M48" s="64">
        <v>853</v>
      </c>
      <c r="N48" s="64">
        <v>851</v>
      </c>
      <c r="O48" s="65">
        <v>816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106</v>
      </c>
      <c r="L49" s="64">
        <v>37</v>
      </c>
      <c r="M49" s="64" t="s">
        <v>522</v>
      </c>
      <c r="N49" s="64" t="s">
        <v>522</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522</v>
      </c>
      <c r="L50" s="64" t="s">
        <v>522</v>
      </c>
      <c r="M50" s="64" t="s">
        <v>522</v>
      </c>
      <c r="N50" s="64" t="s">
        <v>522</v>
      </c>
      <c r="O50" s="65" t="s">
        <v>522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1919</v>
      </c>
      <c r="L52" s="64">
        <v>1931</v>
      </c>
      <c r="M52" s="64">
        <v>1870</v>
      </c>
      <c r="N52" s="64">
        <v>1878</v>
      </c>
      <c r="O52" s="65">
        <v>1819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497</v>
      </c>
      <c r="L53" s="69">
        <v>600</v>
      </c>
      <c r="M53" s="69">
        <v>599</v>
      </c>
      <c r="N53" s="69">
        <v>467</v>
      </c>
      <c r="O53" s="70">
        <v>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606</v>
      </c>
      <c r="L57" s="84" t="s">
        <v>606</v>
      </c>
      <c r="M57" s="84" t="s">
        <v>606</v>
      </c>
      <c r="N57" s="84" t="s">
        <v>606</v>
      </c>
      <c r="O57" s="85" t="s">
        <v>606</v>
      </c>
    </row>
    <row r="58" spans="1:21" ht="31.5" customHeight="1" thickBot="1" x14ac:dyDescent="0.2">
      <c r="B58" s="1260"/>
      <c r="C58" s="1261"/>
      <c r="D58" s="1265" t="s">
        <v>27</v>
      </c>
      <c r="E58" s="1266"/>
      <c r="F58" s="1266"/>
      <c r="G58" s="1266"/>
      <c r="H58" s="1266"/>
      <c r="I58" s="1266"/>
      <c r="J58" s="1267"/>
      <c r="K58" s="86" t="s">
        <v>606</v>
      </c>
      <c r="L58" s="87" t="s">
        <v>607</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TZaOMu1527d+XCn5mp3rQ2m4pcoqHVXciUzRRSUkFWr7Zd2Km2Vpz5OjDGHeuohJEmsdLRYh6MI+0UrUU9LQ==" saltValue="hmeeZuh7XSdcGMnH+hwT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16591</v>
      </c>
      <c r="J41" s="104">
        <v>16413</v>
      </c>
      <c r="K41" s="104">
        <v>16213</v>
      </c>
      <c r="L41" s="104">
        <v>16240</v>
      </c>
      <c r="M41" s="105">
        <v>16641</v>
      </c>
    </row>
    <row r="42" spans="2:13" ht="27.75" customHeight="1" x14ac:dyDescent="0.15">
      <c r="B42" s="1278"/>
      <c r="C42" s="1279"/>
      <c r="D42" s="106"/>
      <c r="E42" s="1282" t="s">
        <v>32</v>
      </c>
      <c r="F42" s="1282"/>
      <c r="G42" s="1282"/>
      <c r="H42" s="1283"/>
      <c r="I42" s="107" t="s">
        <v>522</v>
      </c>
      <c r="J42" s="108" t="s">
        <v>522</v>
      </c>
      <c r="K42" s="108" t="s">
        <v>522</v>
      </c>
      <c r="L42" s="108" t="s">
        <v>522</v>
      </c>
      <c r="M42" s="109" t="s">
        <v>522</v>
      </c>
    </row>
    <row r="43" spans="2:13" ht="27.75" customHeight="1" x14ac:dyDescent="0.15">
      <c r="B43" s="1278"/>
      <c r="C43" s="1279"/>
      <c r="D43" s="106"/>
      <c r="E43" s="1282" t="s">
        <v>33</v>
      </c>
      <c r="F43" s="1282"/>
      <c r="G43" s="1282"/>
      <c r="H43" s="1283"/>
      <c r="I43" s="107">
        <v>12345</v>
      </c>
      <c r="J43" s="108">
        <v>12448</v>
      </c>
      <c r="K43" s="108">
        <v>9741</v>
      </c>
      <c r="L43" s="108">
        <v>10775</v>
      </c>
      <c r="M43" s="109">
        <v>10964</v>
      </c>
    </row>
    <row r="44" spans="2:13" ht="27.75" customHeight="1" x14ac:dyDescent="0.15">
      <c r="B44" s="1278"/>
      <c r="C44" s="1279"/>
      <c r="D44" s="106"/>
      <c r="E44" s="1282" t="s">
        <v>34</v>
      </c>
      <c r="F44" s="1282"/>
      <c r="G44" s="1282"/>
      <c r="H44" s="1283"/>
      <c r="I44" s="107">
        <v>42</v>
      </c>
      <c r="J44" s="108" t="s">
        <v>522</v>
      </c>
      <c r="K44" s="108" t="s">
        <v>522</v>
      </c>
      <c r="L44" s="108">
        <v>116</v>
      </c>
      <c r="M44" s="109">
        <v>218</v>
      </c>
    </row>
    <row r="45" spans="2:13" ht="27.75" customHeight="1" x14ac:dyDescent="0.15">
      <c r="B45" s="1278"/>
      <c r="C45" s="1279"/>
      <c r="D45" s="106"/>
      <c r="E45" s="1282" t="s">
        <v>35</v>
      </c>
      <c r="F45" s="1282"/>
      <c r="G45" s="1282"/>
      <c r="H45" s="1283"/>
      <c r="I45" s="107">
        <v>2881</v>
      </c>
      <c r="J45" s="108">
        <v>2728</v>
      </c>
      <c r="K45" s="108">
        <v>2726</v>
      </c>
      <c r="L45" s="108">
        <v>2725</v>
      </c>
      <c r="M45" s="109">
        <v>2831</v>
      </c>
    </row>
    <row r="46" spans="2:13" ht="27.75" customHeight="1" x14ac:dyDescent="0.15">
      <c r="B46" s="1278"/>
      <c r="C46" s="1279"/>
      <c r="D46" s="110"/>
      <c r="E46" s="1282" t="s">
        <v>36</v>
      </c>
      <c r="F46" s="1282"/>
      <c r="G46" s="1282"/>
      <c r="H46" s="1283"/>
      <c r="I46" s="107" t="s">
        <v>522</v>
      </c>
      <c r="J46" s="108" t="s">
        <v>522</v>
      </c>
      <c r="K46" s="108" t="s">
        <v>522</v>
      </c>
      <c r="L46" s="108" t="s">
        <v>522</v>
      </c>
      <c r="M46" s="109" t="s">
        <v>522</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1965</v>
      </c>
      <c r="J50" s="108">
        <v>2001</v>
      </c>
      <c r="K50" s="108">
        <v>1449</v>
      </c>
      <c r="L50" s="108">
        <v>1766</v>
      </c>
      <c r="M50" s="109">
        <v>2571</v>
      </c>
    </row>
    <row r="51" spans="2:13" ht="27.75" customHeight="1" x14ac:dyDescent="0.15">
      <c r="B51" s="1278"/>
      <c r="C51" s="1279"/>
      <c r="D51" s="106"/>
      <c r="E51" s="1282" t="s">
        <v>42</v>
      </c>
      <c r="F51" s="1282"/>
      <c r="G51" s="1282"/>
      <c r="H51" s="1283"/>
      <c r="I51" s="107">
        <v>5351</v>
      </c>
      <c r="J51" s="108">
        <v>5936</v>
      </c>
      <c r="K51" s="108">
        <v>3964</v>
      </c>
      <c r="L51" s="108">
        <v>4810</v>
      </c>
      <c r="M51" s="109">
        <v>5298</v>
      </c>
    </row>
    <row r="52" spans="2:13" ht="27.75" customHeight="1" x14ac:dyDescent="0.15">
      <c r="B52" s="1280"/>
      <c r="C52" s="1281"/>
      <c r="D52" s="106"/>
      <c r="E52" s="1282" t="s">
        <v>43</v>
      </c>
      <c r="F52" s="1282"/>
      <c r="G52" s="1282"/>
      <c r="H52" s="1283"/>
      <c r="I52" s="107">
        <v>19913</v>
      </c>
      <c r="J52" s="108">
        <v>19871</v>
      </c>
      <c r="K52" s="108">
        <v>19706</v>
      </c>
      <c r="L52" s="108">
        <v>19819</v>
      </c>
      <c r="M52" s="109">
        <v>19616</v>
      </c>
    </row>
    <row r="53" spans="2:13" ht="27.75" customHeight="1" thickBot="1" x14ac:dyDescent="0.2">
      <c r="B53" s="1284" t="s">
        <v>44</v>
      </c>
      <c r="C53" s="1285"/>
      <c r="D53" s="113"/>
      <c r="E53" s="1286" t="s">
        <v>45</v>
      </c>
      <c r="F53" s="1286"/>
      <c r="G53" s="1286"/>
      <c r="H53" s="1287"/>
      <c r="I53" s="114">
        <v>4630</v>
      </c>
      <c r="J53" s="115">
        <v>3782</v>
      </c>
      <c r="K53" s="115">
        <v>3561</v>
      </c>
      <c r="L53" s="115">
        <v>3461</v>
      </c>
      <c r="M53" s="116">
        <v>3169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hULgrwKwQdFSwTTz6s7Nl7lJg3sV4+5V9ZTqf+EzwTAh0Ws0SJToZE2tPzUJPQzJd+NeQCYlhJyst2oi8Sbw==" saltValue="VrA5FyffefHPZhi19KnU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932</v>
      </c>
      <c r="G55" s="128">
        <v>1049</v>
      </c>
      <c r="H55" s="129">
        <v>1681</v>
      </c>
    </row>
    <row r="56" spans="2:8" ht="52.5" customHeight="1" x14ac:dyDescent="0.15">
      <c r="B56" s="130"/>
      <c r="C56" s="1305" t="s">
        <v>49</v>
      </c>
      <c r="D56" s="1305"/>
      <c r="E56" s="1306"/>
      <c r="F56" s="131">
        <v>11</v>
      </c>
      <c r="G56" s="131">
        <v>11</v>
      </c>
      <c r="H56" s="132">
        <v>11</v>
      </c>
    </row>
    <row r="57" spans="2:8" ht="53.25" customHeight="1" x14ac:dyDescent="0.15">
      <c r="B57" s="130"/>
      <c r="C57" s="1307" t="s">
        <v>50</v>
      </c>
      <c r="D57" s="1307"/>
      <c r="E57" s="1308"/>
      <c r="F57" s="133">
        <v>202</v>
      </c>
      <c r="G57" s="133">
        <v>254</v>
      </c>
      <c r="H57" s="134">
        <v>374</v>
      </c>
    </row>
    <row r="58" spans="2:8" ht="45.75" customHeight="1" x14ac:dyDescent="0.15">
      <c r="B58" s="135"/>
      <c r="C58" s="1295" t="s">
        <v>598</v>
      </c>
      <c r="D58" s="1296"/>
      <c r="E58" s="1297"/>
      <c r="F58" s="136">
        <v>48</v>
      </c>
      <c r="G58" s="136">
        <v>112</v>
      </c>
      <c r="H58" s="137">
        <v>232</v>
      </c>
    </row>
    <row r="59" spans="2:8" ht="45.75" customHeight="1" x14ac:dyDescent="0.15">
      <c r="B59" s="135"/>
      <c r="C59" s="1295" t="s">
        <v>599</v>
      </c>
      <c r="D59" s="1296"/>
      <c r="E59" s="1297"/>
      <c r="F59" s="136">
        <v>77</v>
      </c>
      <c r="G59" s="136">
        <v>77</v>
      </c>
      <c r="H59" s="137">
        <v>77</v>
      </c>
    </row>
    <row r="60" spans="2:8" ht="45.75" customHeight="1" x14ac:dyDescent="0.15">
      <c r="B60" s="135"/>
      <c r="C60" s="1295" t="s">
        <v>600</v>
      </c>
      <c r="D60" s="1296"/>
      <c r="E60" s="1297"/>
      <c r="F60" s="136">
        <v>24</v>
      </c>
      <c r="G60" s="136">
        <v>24</v>
      </c>
      <c r="H60" s="137">
        <v>24</v>
      </c>
    </row>
    <row r="61" spans="2:8" ht="45.75" customHeight="1" x14ac:dyDescent="0.15">
      <c r="B61" s="135"/>
      <c r="C61" s="1295" t="s">
        <v>601</v>
      </c>
      <c r="D61" s="1296"/>
      <c r="E61" s="1297"/>
      <c r="F61" s="136">
        <v>25</v>
      </c>
      <c r="G61" s="136">
        <v>22</v>
      </c>
      <c r="H61" s="137">
        <v>20</v>
      </c>
    </row>
    <row r="62" spans="2:8" ht="45.75" customHeight="1" thickBot="1" x14ac:dyDescent="0.2">
      <c r="B62" s="138"/>
      <c r="C62" s="1298" t="s">
        <v>602</v>
      </c>
      <c r="D62" s="1299"/>
      <c r="E62" s="1300"/>
      <c r="F62" s="139">
        <v>18</v>
      </c>
      <c r="G62" s="139">
        <v>18</v>
      </c>
      <c r="H62" s="140">
        <v>19</v>
      </c>
    </row>
    <row r="63" spans="2:8" ht="52.5" customHeight="1" thickBot="1" x14ac:dyDescent="0.2">
      <c r="B63" s="141"/>
      <c r="C63" s="1301" t="s">
        <v>51</v>
      </c>
      <c r="D63" s="1301"/>
      <c r="E63" s="1302"/>
      <c r="F63" s="142">
        <v>1145</v>
      </c>
      <c r="G63" s="142">
        <v>1314</v>
      </c>
      <c r="H63" s="143">
        <v>2066</v>
      </c>
    </row>
    <row r="64" spans="2:8" ht="15" customHeight="1" x14ac:dyDescent="0.15"/>
  </sheetData>
  <sheetProtection algorithmName="SHA-512" hashValue="MNe+Z8W+mWrxTa4iuCyM2lNp9UraFMBBAifc3NHAY/sT4o8sJ9bjAdUslsNC8+wma/tETLK8f/tHuNCghY8fbA==" saltValue="VO7gr0SJ6RHijNRDRxsJ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612</v>
      </c>
      <c r="AO51" s="1316"/>
      <c r="AP51" s="1316"/>
      <c r="AQ51" s="1316"/>
      <c r="AR51" s="1316"/>
      <c r="AS51" s="1316"/>
      <c r="AT51" s="1316"/>
      <c r="AU51" s="1316"/>
      <c r="AV51" s="1316"/>
      <c r="AW51" s="1316"/>
      <c r="AX51" s="1316"/>
      <c r="AY51" s="1316"/>
      <c r="AZ51" s="1316"/>
      <c r="BA51" s="1316"/>
      <c r="BB51" s="1316" t="s">
        <v>614</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33.700000000000003</v>
      </c>
      <c r="BY51" s="1314"/>
      <c r="BZ51" s="1314"/>
      <c r="CA51" s="1314"/>
      <c r="CB51" s="1314"/>
      <c r="CC51" s="1314"/>
      <c r="CD51" s="1314"/>
      <c r="CE51" s="1314"/>
      <c r="CF51" s="1314">
        <v>32.200000000000003</v>
      </c>
      <c r="CG51" s="1314"/>
      <c r="CH51" s="1314"/>
      <c r="CI51" s="1314"/>
      <c r="CJ51" s="1314"/>
      <c r="CK51" s="1314"/>
      <c r="CL51" s="1314"/>
      <c r="CM51" s="1314"/>
      <c r="CN51" s="1314">
        <v>31.3</v>
      </c>
      <c r="CO51" s="1314"/>
      <c r="CP51" s="1314"/>
      <c r="CQ51" s="1314"/>
      <c r="CR51" s="1314"/>
      <c r="CS51" s="1314"/>
      <c r="CT51" s="1314"/>
      <c r="CU51" s="1314"/>
      <c r="CV51" s="1314">
        <v>27.7</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615</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59.1</v>
      </c>
      <c r="BY53" s="1314"/>
      <c r="BZ53" s="1314"/>
      <c r="CA53" s="1314"/>
      <c r="CB53" s="1314"/>
      <c r="CC53" s="1314"/>
      <c r="CD53" s="1314"/>
      <c r="CE53" s="1314"/>
      <c r="CF53" s="1314">
        <v>60.8</v>
      </c>
      <c r="CG53" s="1314"/>
      <c r="CH53" s="1314"/>
      <c r="CI53" s="1314"/>
      <c r="CJ53" s="1314"/>
      <c r="CK53" s="1314"/>
      <c r="CL53" s="1314"/>
      <c r="CM53" s="1314"/>
      <c r="CN53" s="1314">
        <v>62.4</v>
      </c>
      <c r="CO53" s="1314"/>
      <c r="CP53" s="1314"/>
      <c r="CQ53" s="1314"/>
      <c r="CR53" s="1314"/>
      <c r="CS53" s="1314"/>
      <c r="CT53" s="1314"/>
      <c r="CU53" s="1314"/>
      <c r="CV53" s="1314">
        <v>63.7</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616</v>
      </c>
      <c r="AO55" s="1313"/>
      <c r="AP55" s="1313"/>
      <c r="AQ55" s="1313"/>
      <c r="AR55" s="1313"/>
      <c r="AS55" s="1313"/>
      <c r="AT55" s="1313"/>
      <c r="AU55" s="1313"/>
      <c r="AV55" s="1313"/>
      <c r="AW55" s="1313"/>
      <c r="AX55" s="1313"/>
      <c r="AY55" s="1313"/>
      <c r="AZ55" s="1313"/>
      <c r="BA55" s="1313"/>
      <c r="BB55" s="1316" t="s">
        <v>613</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33.1</v>
      </c>
      <c r="BY55" s="1314"/>
      <c r="BZ55" s="1314"/>
      <c r="CA55" s="1314"/>
      <c r="CB55" s="1314"/>
      <c r="CC55" s="1314"/>
      <c r="CD55" s="1314"/>
      <c r="CE55" s="1314"/>
      <c r="CF55" s="1314">
        <v>31.3</v>
      </c>
      <c r="CG55" s="1314"/>
      <c r="CH55" s="1314"/>
      <c r="CI55" s="1314"/>
      <c r="CJ55" s="1314"/>
      <c r="CK55" s="1314"/>
      <c r="CL55" s="1314"/>
      <c r="CM55" s="1314"/>
      <c r="CN55" s="1314">
        <v>25.3</v>
      </c>
      <c r="CO55" s="1314"/>
      <c r="CP55" s="1314"/>
      <c r="CQ55" s="1314"/>
      <c r="CR55" s="1314"/>
      <c r="CS55" s="1314"/>
      <c r="CT55" s="1314"/>
      <c r="CU55" s="1314"/>
      <c r="CV55" s="1314">
        <v>25.5</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617</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57.2</v>
      </c>
      <c r="BY57" s="1314"/>
      <c r="BZ57" s="1314"/>
      <c r="CA57" s="1314"/>
      <c r="CB57" s="1314"/>
      <c r="CC57" s="1314"/>
      <c r="CD57" s="1314"/>
      <c r="CE57" s="1314"/>
      <c r="CF57" s="1314">
        <v>58.5</v>
      </c>
      <c r="CG57" s="1314"/>
      <c r="CH57" s="1314"/>
      <c r="CI57" s="1314"/>
      <c r="CJ57" s="1314"/>
      <c r="CK57" s="1314"/>
      <c r="CL57" s="1314"/>
      <c r="CM57" s="1314"/>
      <c r="CN57" s="1314">
        <v>59.8</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612</v>
      </c>
      <c r="AO73" s="1316"/>
      <c r="AP73" s="1316"/>
      <c r="AQ73" s="1316"/>
      <c r="AR73" s="1316"/>
      <c r="AS73" s="1316"/>
      <c r="AT73" s="1316"/>
      <c r="AU73" s="1316"/>
      <c r="AV73" s="1316"/>
      <c r="AW73" s="1316"/>
      <c r="AX73" s="1316"/>
      <c r="AY73" s="1316"/>
      <c r="AZ73" s="1316"/>
      <c r="BA73" s="1316"/>
      <c r="BB73" s="1316" t="s">
        <v>619</v>
      </c>
      <c r="BC73" s="1316"/>
      <c r="BD73" s="1316"/>
      <c r="BE73" s="1316"/>
      <c r="BF73" s="1316"/>
      <c r="BG73" s="1316"/>
      <c r="BH73" s="1316"/>
      <c r="BI73" s="1316"/>
      <c r="BJ73" s="1316"/>
      <c r="BK73" s="1316"/>
      <c r="BL73" s="1316"/>
      <c r="BM73" s="1316"/>
      <c r="BN73" s="1316"/>
      <c r="BO73" s="1316"/>
      <c r="BP73" s="1314">
        <v>40.200000000000003</v>
      </c>
      <c r="BQ73" s="1314"/>
      <c r="BR73" s="1314"/>
      <c r="BS73" s="1314"/>
      <c r="BT73" s="1314"/>
      <c r="BU73" s="1314"/>
      <c r="BV73" s="1314"/>
      <c r="BW73" s="1314"/>
      <c r="BX73" s="1314">
        <v>33.700000000000003</v>
      </c>
      <c r="BY73" s="1314"/>
      <c r="BZ73" s="1314"/>
      <c r="CA73" s="1314"/>
      <c r="CB73" s="1314"/>
      <c r="CC73" s="1314"/>
      <c r="CD73" s="1314"/>
      <c r="CE73" s="1314"/>
      <c r="CF73" s="1314">
        <v>32.200000000000003</v>
      </c>
      <c r="CG73" s="1314"/>
      <c r="CH73" s="1314"/>
      <c r="CI73" s="1314"/>
      <c r="CJ73" s="1314"/>
      <c r="CK73" s="1314"/>
      <c r="CL73" s="1314"/>
      <c r="CM73" s="1314"/>
      <c r="CN73" s="1314">
        <v>31.3</v>
      </c>
      <c r="CO73" s="1314"/>
      <c r="CP73" s="1314"/>
      <c r="CQ73" s="1314"/>
      <c r="CR73" s="1314"/>
      <c r="CS73" s="1314"/>
      <c r="CT73" s="1314"/>
      <c r="CU73" s="1314"/>
      <c r="CV73" s="1314">
        <v>27.7</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620</v>
      </c>
      <c r="BC75" s="1316"/>
      <c r="BD75" s="1316"/>
      <c r="BE75" s="1316"/>
      <c r="BF75" s="1316"/>
      <c r="BG75" s="1316"/>
      <c r="BH75" s="1316"/>
      <c r="BI75" s="1316"/>
      <c r="BJ75" s="1316"/>
      <c r="BK75" s="1316"/>
      <c r="BL75" s="1316"/>
      <c r="BM75" s="1316"/>
      <c r="BN75" s="1316"/>
      <c r="BO75" s="1316"/>
      <c r="BP75" s="1314">
        <v>5.9</v>
      </c>
      <c r="BQ75" s="1314"/>
      <c r="BR75" s="1314"/>
      <c r="BS75" s="1314"/>
      <c r="BT75" s="1314"/>
      <c r="BU75" s="1314"/>
      <c r="BV75" s="1314"/>
      <c r="BW75" s="1314"/>
      <c r="BX75" s="1314">
        <v>5.0999999999999996</v>
      </c>
      <c r="BY75" s="1314"/>
      <c r="BZ75" s="1314"/>
      <c r="CA75" s="1314"/>
      <c r="CB75" s="1314"/>
      <c r="CC75" s="1314"/>
      <c r="CD75" s="1314"/>
      <c r="CE75" s="1314"/>
      <c r="CF75" s="1314">
        <v>5</v>
      </c>
      <c r="CG75" s="1314"/>
      <c r="CH75" s="1314"/>
      <c r="CI75" s="1314"/>
      <c r="CJ75" s="1314"/>
      <c r="CK75" s="1314"/>
      <c r="CL75" s="1314"/>
      <c r="CM75" s="1314"/>
      <c r="CN75" s="1314">
        <v>5</v>
      </c>
      <c r="CO75" s="1314"/>
      <c r="CP75" s="1314"/>
      <c r="CQ75" s="1314"/>
      <c r="CR75" s="1314"/>
      <c r="CS75" s="1314"/>
      <c r="CT75" s="1314"/>
      <c r="CU75" s="1314"/>
      <c r="CV75" s="1314">
        <v>4.5</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621</v>
      </c>
      <c r="AO77" s="1313"/>
      <c r="AP77" s="1313"/>
      <c r="AQ77" s="1313"/>
      <c r="AR77" s="1313"/>
      <c r="AS77" s="1313"/>
      <c r="AT77" s="1313"/>
      <c r="AU77" s="1313"/>
      <c r="AV77" s="1313"/>
      <c r="AW77" s="1313"/>
      <c r="AX77" s="1313"/>
      <c r="AY77" s="1313"/>
      <c r="AZ77" s="1313"/>
      <c r="BA77" s="1313"/>
      <c r="BB77" s="1316" t="s">
        <v>613</v>
      </c>
      <c r="BC77" s="1316"/>
      <c r="BD77" s="1316"/>
      <c r="BE77" s="1316"/>
      <c r="BF77" s="1316"/>
      <c r="BG77" s="1316"/>
      <c r="BH77" s="1316"/>
      <c r="BI77" s="1316"/>
      <c r="BJ77" s="1316"/>
      <c r="BK77" s="1316"/>
      <c r="BL77" s="1316"/>
      <c r="BM77" s="1316"/>
      <c r="BN77" s="1316"/>
      <c r="BO77" s="1316"/>
      <c r="BP77" s="1314">
        <v>37.299999999999997</v>
      </c>
      <c r="BQ77" s="1314"/>
      <c r="BR77" s="1314"/>
      <c r="BS77" s="1314"/>
      <c r="BT77" s="1314"/>
      <c r="BU77" s="1314"/>
      <c r="BV77" s="1314"/>
      <c r="BW77" s="1314"/>
      <c r="BX77" s="1314">
        <v>33.1</v>
      </c>
      <c r="BY77" s="1314"/>
      <c r="BZ77" s="1314"/>
      <c r="CA77" s="1314"/>
      <c r="CB77" s="1314"/>
      <c r="CC77" s="1314"/>
      <c r="CD77" s="1314"/>
      <c r="CE77" s="1314"/>
      <c r="CF77" s="1314">
        <v>31.3</v>
      </c>
      <c r="CG77" s="1314"/>
      <c r="CH77" s="1314"/>
      <c r="CI77" s="1314"/>
      <c r="CJ77" s="1314"/>
      <c r="CK77" s="1314"/>
      <c r="CL77" s="1314"/>
      <c r="CM77" s="1314"/>
      <c r="CN77" s="1314">
        <v>25.3</v>
      </c>
      <c r="CO77" s="1314"/>
      <c r="CP77" s="1314"/>
      <c r="CQ77" s="1314"/>
      <c r="CR77" s="1314"/>
      <c r="CS77" s="1314"/>
      <c r="CT77" s="1314"/>
      <c r="CU77" s="1314"/>
      <c r="CV77" s="1314">
        <v>25.5</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622</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7.5</v>
      </c>
      <c r="BY79" s="1314"/>
      <c r="BZ79" s="1314"/>
      <c r="CA79" s="1314"/>
      <c r="CB79" s="1314"/>
      <c r="CC79" s="1314"/>
      <c r="CD79" s="1314"/>
      <c r="CE79" s="1314"/>
      <c r="CF79" s="1314">
        <v>7.2</v>
      </c>
      <c r="CG79" s="1314"/>
      <c r="CH79" s="1314"/>
      <c r="CI79" s="1314"/>
      <c r="CJ79" s="1314"/>
      <c r="CK79" s="1314"/>
      <c r="CL79" s="1314"/>
      <c r="CM79" s="1314"/>
      <c r="CN79" s="1314">
        <v>6.9</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TCcawMgtWM0HNNQRU1Nv87TN0hrQ/H19RjP7JukbVoHaKKtWD/RKOhVGMjJVqBMV8zSAfzCdqwUZDgKlxOzXg==" saltValue="N6u2X8kRAEkvUvc2BqbS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HKcfEKNqGZhbAQi0nvYQTByVpJpVme39HnULci435EY3tSt2iLIWhyizrz5WUHb1gpHjhVzKSfAAmHEUmDcMzQ==" saltValue="4jdEtAwd0iwgJcfJPzmd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624</v>
      </c>
    </row>
  </sheetData>
  <sheetProtection algorithmName="SHA-512" hashValue="RmU155cmsaM/k/Lqev55xsvJ0pUmL+dqiwimszRxx6A3fX083YUPhbYTbgBzQrQvDGa1wBTkQmqnsF4kCIXAiQ==" saltValue="YVt5Y1RkjX8ct7TLMiNJ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20595</v>
      </c>
      <c r="E3" s="162"/>
      <c r="F3" s="163">
        <v>54227</v>
      </c>
      <c r="G3" s="164"/>
      <c r="H3" s="165"/>
    </row>
    <row r="4" spans="1:8" x14ac:dyDescent="0.15">
      <c r="A4" s="166"/>
      <c r="B4" s="167"/>
      <c r="C4" s="168"/>
      <c r="D4" s="169">
        <v>13016</v>
      </c>
      <c r="E4" s="170"/>
      <c r="F4" s="171">
        <v>29694</v>
      </c>
      <c r="G4" s="172"/>
      <c r="H4" s="173"/>
    </row>
    <row r="5" spans="1:8" x14ac:dyDescent="0.15">
      <c r="A5" s="154" t="s">
        <v>555</v>
      </c>
      <c r="B5" s="159"/>
      <c r="C5" s="160"/>
      <c r="D5" s="161">
        <v>24935</v>
      </c>
      <c r="E5" s="162"/>
      <c r="F5" s="163">
        <v>57295</v>
      </c>
      <c r="G5" s="164"/>
      <c r="H5" s="165"/>
    </row>
    <row r="6" spans="1:8" x14ac:dyDescent="0.15">
      <c r="A6" s="166"/>
      <c r="B6" s="167"/>
      <c r="C6" s="168"/>
      <c r="D6" s="169">
        <v>11752</v>
      </c>
      <c r="E6" s="170"/>
      <c r="F6" s="171">
        <v>32771</v>
      </c>
      <c r="G6" s="172"/>
      <c r="H6" s="173"/>
    </row>
    <row r="7" spans="1:8" x14ac:dyDescent="0.15">
      <c r="A7" s="154" t="s">
        <v>556</v>
      </c>
      <c r="B7" s="159"/>
      <c r="C7" s="160"/>
      <c r="D7" s="161">
        <v>17567</v>
      </c>
      <c r="E7" s="162"/>
      <c r="F7" s="163">
        <v>54110</v>
      </c>
      <c r="G7" s="164"/>
      <c r="H7" s="165"/>
    </row>
    <row r="8" spans="1:8" x14ac:dyDescent="0.15">
      <c r="A8" s="166"/>
      <c r="B8" s="167"/>
      <c r="C8" s="168"/>
      <c r="D8" s="169">
        <v>4568</v>
      </c>
      <c r="E8" s="170"/>
      <c r="F8" s="171">
        <v>30620</v>
      </c>
      <c r="G8" s="172"/>
      <c r="H8" s="173"/>
    </row>
    <row r="9" spans="1:8" x14ac:dyDescent="0.15">
      <c r="A9" s="154" t="s">
        <v>557</v>
      </c>
      <c r="B9" s="159"/>
      <c r="C9" s="160"/>
      <c r="D9" s="161">
        <v>20241</v>
      </c>
      <c r="E9" s="162"/>
      <c r="F9" s="163">
        <v>54684</v>
      </c>
      <c r="G9" s="164"/>
      <c r="H9" s="165"/>
    </row>
    <row r="10" spans="1:8" x14ac:dyDescent="0.15">
      <c r="A10" s="166"/>
      <c r="B10" s="167"/>
      <c r="C10" s="168"/>
      <c r="D10" s="169">
        <v>4042</v>
      </c>
      <c r="E10" s="170"/>
      <c r="F10" s="171">
        <v>32829</v>
      </c>
      <c r="G10" s="172"/>
      <c r="H10" s="173"/>
    </row>
    <row r="11" spans="1:8" x14ac:dyDescent="0.15">
      <c r="A11" s="154" t="s">
        <v>558</v>
      </c>
      <c r="B11" s="159"/>
      <c r="C11" s="160"/>
      <c r="D11" s="161">
        <v>27179</v>
      </c>
      <c r="E11" s="162"/>
      <c r="F11" s="163">
        <v>62383</v>
      </c>
      <c r="G11" s="164"/>
      <c r="H11" s="165"/>
    </row>
    <row r="12" spans="1:8" x14ac:dyDescent="0.15">
      <c r="A12" s="166"/>
      <c r="B12" s="167"/>
      <c r="C12" s="174"/>
      <c r="D12" s="169">
        <v>4854</v>
      </c>
      <c r="E12" s="170"/>
      <c r="F12" s="171">
        <v>35325</v>
      </c>
      <c r="G12" s="172"/>
      <c r="H12" s="173"/>
    </row>
    <row r="13" spans="1:8" x14ac:dyDescent="0.15">
      <c r="A13" s="154"/>
      <c r="B13" s="159"/>
      <c r="C13" s="175"/>
      <c r="D13" s="176">
        <v>22103</v>
      </c>
      <c r="E13" s="177"/>
      <c r="F13" s="178">
        <v>56540</v>
      </c>
      <c r="G13" s="179"/>
      <c r="H13" s="165"/>
    </row>
    <row r="14" spans="1:8" x14ac:dyDescent="0.15">
      <c r="A14" s="166"/>
      <c r="B14" s="167"/>
      <c r="C14" s="168"/>
      <c r="D14" s="169">
        <v>7646</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11.05</v>
      </c>
      <c r="C19" s="180">
        <f>ROUND(VALUE(SUBSTITUTE(実質収支比率等に係る経年分析!G$48,"▲","-")),2)</f>
        <v>6.77</v>
      </c>
      <c r="D19" s="180">
        <f>ROUND(VALUE(SUBSTITUTE(実質収支比率等に係る経年分析!H$48,"▲","-")),2)</f>
        <v>7.33</v>
      </c>
      <c r="E19" s="180">
        <f>ROUND(VALUE(SUBSTITUTE(実質収支比率等に係る経年分析!I$48,"▲","-")),2)</f>
        <v>7.8</v>
      </c>
      <c r="F19" s="180">
        <f>ROUND(VALUE(SUBSTITUTE(実質収支比率等に係る経年分析!J$48,"▲","-")),2)</f>
        <v>7.87</v>
      </c>
    </row>
    <row r="20" spans="1:11" x14ac:dyDescent="0.15">
      <c r="A20" s="180" t="s">
        <v>55</v>
      </c>
      <c r="B20" s="180">
        <f>ROUND(VALUE(SUBSTITUTE(実質収支比率等に係る経年分析!F$47,"▲","-")),2)</f>
        <v>12.5</v>
      </c>
      <c r="C20" s="180">
        <f>ROUND(VALUE(SUBSTITUTE(実質収支比率等に係る経年分析!G$47,"▲","-")),2)</f>
        <v>12.55</v>
      </c>
      <c r="D20" s="180">
        <f>ROUND(VALUE(SUBSTITUTE(実質収支比率等に係る経年分析!H$47,"▲","-")),2)</f>
        <v>7.4</v>
      </c>
      <c r="E20" s="180">
        <f>ROUND(VALUE(SUBSTITUTE(実質収支比率等に係る経年分析!I$47,"▲","-")),2)</f>
        <v>8.3000000000000007</v>
      </c>
      <c r="F20" s="180">
        <f>ROUND(VALUE(SUBSTITUTE(実質収支比率等に係る経年分析!J$47,"▲","-")),2)</f>
        <v>12.96</v>
      </c>
    </row>
    <row r="21" spans="1:11" x14ac:dyDescent="0.15">
      <c r="A21" s="180" t="s">
        <v>56</v>
      </c>
      <c r="B21" s="180">
        <f>IF(ISNUMBER(VALUE(SUBSTITUTE(実質収支比率等に係る経年分析!F$49,"▲","-"))),ROUND(VALUE(SUBSTITUTE(実質収支比率等に係る経年分析!F$49,"▲","-")),2),NA())</f>
        <v>4.34</v>
      </c>
      <c r="C21" s="180">
        <f>IF(ISNUMBER(VALUE(SUBSTITUTE(実質収支比率等に係る経年分析!G$49,"▲","-"))),ROUND(VALUE(SUBSTITUTE(実質収支比率等に係る経年分析!G$49,"▲","-")),2),NA())</f>
        <v>-4.78</v>
      </c>
      <c r="D21" s="180">
        <f>IF(ISNUMBER(VALUE(SUBSTITUTE(実質収支比率等に係る経年分析!H$49,"▲","-"))),ROUND(VALUE(SUBSTITUTE(実質収支比率等に係る経年分析!H$49,"▲","-")),2),NA())</f>
        <v>-4.84</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5.14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1.61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0.99</v>
      </c>
    </row>
    <row r="32" spans="1:11" x14ac:dyDescent="0.15">
      <c r="A32" s="181" t="str">
        <f>IF(連結実質赤字比率に係る赤字・黒字の構成分析!C$38="",NA(),連結実質赤字比率に係る赤字・黒字の構成分析!C$38)</f>
        <v>津島市民病院事業会計</v>
      </c>
      <c r="B32" s="181">
        <f>IF(ROUND(VALUE(SUBSTITUTE(連結実質赤字比率に係る赤字・黒字の構成分析!F$38,"▲", "-")), 2) &lt; 0, ABS(ROUND(VALUE(SUBSTITUTE(連結実質赤字比率に係る赤字・黒字の構成分析!F$38,"▲", "-")), 2)), NA())</f>
        <v>7.79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5.48</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2.82</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1.1100000000000001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2.4900000000000002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7.76</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1919</v>
      </c>
      <c r="E42" s="182"/>
      <c r="F42" s="182"/>
      <c r="G42" s="182">
        <f>'実質公債費比率（分子）の構造'!L$52</f>
        <v>1931</v>
      </c>
      <c r="H42" s="182"/>
      <c r="I42" s="182"/>
      <c r="J42" s="182">
        <f>'実質公債費比率（分子）の構造'!M$52</f>
        <v>1870</v>
      </c>
      <c r="K42" s="182"/>
      <c r="L42" s="182"/>
      <c r="M42" s="182">
        <f>'実質公債費比率（分子）の構造'!N$52</f>
        <v>1878</v>
      </c>
      <c r="N42" s="182"/>
      <c r="O42" s="182"/>
      <c r="P42" s="182">
        <f>'実質公債費比率（分子）の構造'!O$52</f>
        <v>1819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106</v>
      </c>
      <c r="C45" s="182"/>
      <c r="D45" s="182"/>
      <c r="E45" s="182">
        <f>'実質公債費比率（分子）の構造'!L$49</f>
        <v>37</v>
      </c>
      <c r="F45" s="182"/>
      <c r="G45" s="182"/>
      <c r="H45" s="182" t="str">
        <f>'実質公債費比率（分子）の構造'!M$49</f>
        <v>-</v>
      </c>
      <c r="I45" s="182"/>
      <c r="J45" s="182"/>
      <c r="K45" s="182" t="str">
        <f>'実質公債費比率（分子）の構造'!N$49</f>
        <v>-</v>
      </c>
      <c r="L45" s="182"/>
      <c r="M45" s="182"/>
      <c r="N45" s="182">
        <f>'実質公債費比率（分子）の構造'!O$49</f>
        <v>9</v>
      </c>
      <c r="O45" s="182"/>
      <c r="P45" s="182"/>
    </row>
    <row r="46" spans="1:16" x14ac:dyDescent="0.15">
      <c r="A46" s="182" t="s">
        <v>67</v>
      </c>
      <c r="B46" s="182">
        <f>'実質公債費比率（分子）の構造'!K$48</f>
        <v>772</v>
      </c>
      <c r="C46" s="182"/>
      <c r="D46" s="182"/>
      <c r="E46" s="182">
        <f>'実質公債費比率（分子）の構造'!L$48</f>
        <v>814</v>
      </c>
      <c r="F46" s="182"/>
      <c r="G46" s="182"/>
      <c r="H46" s="182">
        <f>'実質公債費比率（分子）の構造'!M$48</f>
        <v>853</v>
      </c>
      <c r="I46" s="182"/>
      <c r="J46" s="182"/>
      <c r="K46" s="182">
        <f>'実質公債費比率（分子）の構造'!N$48</f>
        <v>851</v>
      </c>
      <c r="L46" s="182"/>
      <c r="M46" s="182"/>
      <c r="N46" s="182">
        <f>'実質公債費比率（分子）の構造'!O$48</f>
        <v>816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1538</v>
      </c>
      <c r="C49" s="182"/>
      <c r="D49" s="182"/>
      <c r="E49" s="182">
        <f>'実質公債費比率（分子）の構造'!L$45</f>
        <v>1680</v>
      </c>
      <c r="F49" s="182"/>
      <c r="G49" s="182"/>
      <c r="H49" s="182">
        <f>'実質公債費比率（分子）の構造'!M$45</f>
        <v>1616</v>
      </c>
      <c r="I49" s="182"/>
      <c r="J49" s="182"/>
      <c r="K49" s="182">
        <f>'実質公債費比率（分子）の構造'!N$45</f>
        <v>1494</v>
      </c>
      <c r="L49" s="182"/>
      <c r="M49" s="182"/>
      <c r="N49" s="182">
        <f>'実質公債費比率（分子）の構造'!O$45</f>
        <v>1464</v>
      </c>
      <c r="O49" s="182"/>
      <c r="P49" s="182"/>
    </row>
    <row r="50" spans="1:16" x14ac:dyDescent="0.15">
      <c r="A50" s="182" t="s">
        <v>71</v>
      </c>
      <c r="B50" s="182" t="e">
        <f>NA()</f>
        <v>#N/A</v>
      </c>
      <c r="C50" s="182">
        <f>IF(ISNUMBER('実質公債費比率（分子）の構造'!K$53),'実質公債費比率（分子）の構造'!K$53,NA())</f>
        <v>497</v>
      </c>
      <c r="D50" s="182" t="e">
        <f>NA()</f>
        <v>#N/A</v>
      </c>
      <c r="E50" s="182" t="e">
        <f>NA()</f>
        <v>#N/A</v>
      </c>
      <c r="F50" s="182">
        <f>IF(ISNUMBER('実質公債費比率（分子）の構造'!L$53),'実質公債費比率（分子）の構造'!L$53,NA())</f>
        <v>600</v>
      </c>
      <c r="G50" s="182" t="e">
        <f>NA()</f>
        <v>#N/A</v>
      </c>
      <c r="H50" s="182" t="e">
        <f>NA()</f>
        <v>#N/A</v>
      </c>
      <c r="I50" s="182">
        <f>IF(ISNUMBER('実質公債費比率（分子）の構造'!M$53),'実質公債費比率（分子）の構造'!M$53,NA())</f>
        <v>599</v>
      </c>
      <c r="J50" s="182" t="e">
        <f>NA()</f>
        <v>#N/A</v>
      </c>
      <c r="K50" s="182" t="e">
        <f>NA()</f>
        <v>#N/A</v>
      </c>
      <c r="L50" s="182">
        <f>IF(ISNUMBER('実質公債費比率（分子）の構造'!N$53),'実質公債費比率（分子）の構造'!N$53,NA())</f>
        <v>467</v>
      </c>
      <c r="M50" s="182" t="e">
        <f>NA()</f>
        <v>#N/A</v>
      </c>
      <c r="N50" s="182" t="e">
        <f>NA()</f>
        <v>#N/A</v>
      </c>
      <c r="O50" s="182">
        <f>IF(ISNUMBER('実質公債費比率（分子）の構造'!O$53),'実質公債費比率（分子）の構造'!O$53,NA())</f>
        <v>470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19913</v>
      </c>
      <c r="E56" s="181"/>
      <c r="F56" s="181"/>
      <c r="G56" s="181">
        <f>'将来負担比率（分子）の構造'!J$52</f>
        <v>19871</v>
      </c>
      <c r="H56" s="181"/>
      <c r="I56" s="181"/>
      <c r="J56" s="181">
        <f>'将来負担比率（分子）の構造'!K$52</f>
        <v>19706</v>
      </c>
      <c r="K56" s="181"/>
      <c r="L56" s="181"/>
      <c r="M56" s="181">
        <f>'将来負担比率（分子）の構造'!L$52</f>
        <v>19819</v>
      </c>
      <c r="N56" s="181"/>
      <c r="O56" s="181"/>
      <c r="P56" s="181">
        <f>'将来負担比率（分子）の構造'!M$52</f>
        <v>19616</v>
      </c>
    </row>
    <row r="57" spans="1:16" x14ac:dyDescent="0.15">
      <c r="A57" s="181" t="s">
        <v>42</v>
      </c>
      <c r="B57" s="181"/>
      <c r="C57" s="181"/>
      <c r="D57" s="181">
        <f>'将来負担比率（分子）の構造'!I$51</f>
        <v>5351</v>
      </c>
      <c r="E57" s="181"/>
      <c r="F57" s="181"/>
      <c r="G57" s="181">
        <f>'将来負担比率（分子）の構造'!J$51</f>
        <v>5936</v>
      </c>
      <c r="H57" s="181"/>
      <c r="I57" s="181"/>
      <c r="J57" s="181">
        <f>'将来負担比率（分子）の構造'!K$51</f>
        <v>3964</v>
      </c>
      <c r="K57" s="181"/>
      <c r="L57" s="181"/>
      <c r="M57" s="181">
        <f>'将来負担比率（分子）の構造'!L$51</f>
        <v>4810</v>
      </c>
      <c r="N57" s="181"/>
      <c r="O57" s="181"/>
      <c r="P57" s="181">
        <f>'将来負担比率（分子）の構造'!M$51</f>
        <v>5298</v>
      </c>
    </row>
    <row r="58" spans="1:16" x14ac:dyDescent="0.15">
      <c r="A58" s="181" t="s">
        <v>41</v>
      </c>
      <c r="B58" s="181"/>
      <c r="C58" s="181"/>
      <c r="D58" s="181">
        <f>'将来負担比率（分子）の構造'!I$50</f>
        <v>1965</v>
      </c>
      <c r="E58" s="181"/>
      <c r="F58" s="181"/>
      <c r="G58" s="181">
        <f>'将来負担比率（分子）の構造'!J$50</f>
        <v>2001</v>
      </c>
      <c r="H58" s="181"/>
      <c r="I58" s="181"/>
      <c r="J58" s="181">
        <f>'将来負担比率（分子）の構造'!K$50</f>
        <v>1449</v>
      </c>
      <c r="K58" s="181"/>
      <c r="L58" s="181"/>
      <c r="M58" s="181">
        <f>'将来負担比率（分子）の構造'!L$50</f>
        <v>1766</v>
      </c>
      <c r="N58" s="181"/>
      <c r="O58" s="181"/>
      <c r="P58" s="181">
        <f>'将来負担比率（分子）の構造'!M$50</f>
        <v>2571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2881</v>
      </c>
      <c r="C62" s="181"/>
      <c r="D62" s="181"/>
      <c r="E62" s="181">
        <f>'将来負担比率（分子）の構造'!J$45</f>
        <v>2728</v>
      </c>
      <c r="F62" s="181"/>
      <c r="G62" s="181"/>
      <c r="H62" s="181">
        <f>'将来負担比率（分子）の構造'!K$45</f>
        <v>2726</v>
      </c>
      <c r="I62" s="181"/>
      <c r="J62" s="181"/>
      <c r="K62" s="181">
        <f>'将来負担比率（分子）の構造'!L$45</f>
        <v>2725</v>
      </c>
      <c r="L62" s="181"/>
      <c r="M62" s="181"/>
      <c r="N62" s="181">
        <f>'将来負担比率（分子）の構造'!M$45</f>
        <v>2831</v>
      </c>
      <c r="O62" s="181"/>
      <c r="P62" s="181"/>
    </row>
    <row r="63" spans="1:16" x14ac:dyDescent="0.15">
      <c r="A63" s="181" t="s">
        <v>34</v>
      </c>
      <c r="B63" s="181">
        <f>'将来負担比率（分子）の構造'!I$44</f>
        <v>42</v>
      </c>
      <c r="C63" s="181"/>
      <c r="D63" s="181"/>
      <c r="E63" s="181" t="str">
        <f>'将来負担比率（分子）の構造'!J$44</f>
        <v>-</v>
      </c>
      <c r="F63" s="181"/>
      <c r="G63" s="181"/>
      <c r="H63" s="181" t="str">
        <f>'将来負担比率（分子）の構造'!K$44</f>
        <v>-</v>
      </c>
      <c r="I63" s="181"/>
      <c r="J63" s="181"/>
      <c r="K63" s="181">
        <f>'将来負担比率（分子）の構造'!L$44</f>
        <v>116</v>
      </c>
      <c r="L63" s="181"/>
      <c r="M63" s="181"/>
      <c r="N63" s="181">
        <f>'将来負担比率（分子）の構造'!M$44</f>
        <v>218</v>
      </c>
      <c r="O63" s="181"/>
      <c r="P63" s="181"/>
    </row>
    <row r="64" spans="1:16" x14ac:dyDescent="0.15">
      <c r="A64" s="181" t="s">
        <v>33</v>
      </c>
      <c r="B64" s="181">
        <f>'将来負担比率（分子）の構造'!I$43</f>
        <v>12345</v>
      </c>
      <c r="C64" s="181"/>
      <c r="D64" s="181"/>
      <c r="E64" s="181">
        <f>'将来負担比率（分子）の構造'!J$43</f>
        <v>12448</v>
      </c>
      <c r="F64" s="181"/>
      <c r="G64" s="181"/>
      <c r="H64" s="181">
        <f>'将来負担比率（分子）の構造'!K$43</f>
        <v>9741</v>
      </c>
      <c r="I64" s="181"/>
      <c r="J64" s="181"/>
      <c r="K64" s="181">
        <f>'将来負担比率（分子）の構造'!L$43</f>
        <v>10775</v>
      </c>
      <c r="L64" s="181"/>
      <c r="M64" s="181"/>
      <c r="N64" s="181">
        <f>'将来負担比率（分子）の構造'!M$43</f>
        <v>10964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16591</v>
      </c>
      <c r="C66" s="181"/>
      <c r="D66" s="181"/>
      <c r="E66" s="181">
        <f>'将来負担比率（分子）の構造'!J$41</f>
        <v>16413</v>
      </c>
      <c r="F66" s="181"/>
      <c r="G66" s="181"/>
      <c r="H66" s="181">
        <f>'将来負担比率（分子）の構造'!K$41</f>
        <v>16213</v>
      </c>
      <c r="I66" s="181"/>
      <c r="J66" s="181"/>
      <c r="K66" s="181">
        <f>'将来負担比率（分子）の構造'!L$41</f>
        <v>16240</v>
      </c>
      <c r="L66" s="181"/>
      <c r="M66" s="181"/>
      <c r="N66" s="181">
        <f>'将来負担比率（分子）の構造'!M$41</f>
        <v>16641</v>
      </c>
      <c r="O66" s="181"/>
      <c r="P66" s="181"/>
    </row>
    <row r="67" spans="1:16" x14ac:dyDescent="0.15">
      <c r="A67" s="181" t="s">
        <v>75</v>
      </c>
      <c r="B67" s="181" t="e">
        <f>NA()</f>
        <v>#N/A</v>
      </c>
      <c r="C67" s="181">
        <f>IF(ISNUMBER('将来負担比率（分子）の構造'!I$53), IF('将来負担比率（分子）の構造'!I$53 &lt; 0, 0, '将来負担比率（分子）の構造'!I$53), NA())</f>
        <v>4630</v>
      </c>
      <c r="D67" s="181" t="e">
        <f>NA()</f>
        <v>#N/A</v>
      </c>
      <c r="E67" s="181" t="e">
        <f>NA()</f>
        <v>#N/A</v>
      </c>
      <c r="F67" s="181">
        <f>IF(ISNUMBER('将来負担比率（分子）の構造'!J$53), IF('将来負担比率（分子）の構造'!J$53 &lt; 0, 0, '将来負担比率（分子）の構造'!J$53), NA())</f>
        <v>3782</v>
      </c>
      <c r="G67" s="181" t="e">
        <f>NA()</f>
        <v>#N/A</v>
      </c>
      <c r="H67" s="181" t="e">
        <f>NA()</f>
        <v>#N/A</v>
      </c>
      <c r="I67" s="181">
        <f>IF(ISNUMBER('将来負担比率（分子）の構造'!K$53), IF('将来負担比率（分子）の構造'!K$53 &lt; 0, 0, '将来負担比率（分子）の構造'!K$53), NA())</f>
        <v>3561</v>
      </c>
      <c r="J67" s="181" t="e">
        <f>NA()</f>
        <v>#N/A</v>
      </c>
      <c r="K67" s="181" t="e">
        <f>NA()</f>
        <v>#N/A</v>
      </c>
      <c r="L67" s="181">
        <f>IF(ISNUMBER('将来負担比率（分子）の構造'!L$53), IF('将来負担比率（分子）の構造'!L$53 &lt; 0, 0, '将来負担比率（分子）の構造'!L$53), NA())</f>
        <v>3461</v>
      </c>
      <c r="M67" s="181" t="e">
        <f>NA()</f>
        <v>#N/A</v>
      </c>
      <c r="N67" s="181" t="e">
        <f>NA()</f>
        <v>#N/A</v>
      </c>
      <c r="O67" s="181">
        <f>IF(ISNUMBER('将来負担比率（分子）の構造'!M$53), IF('将来負担比率（分子）の構造'!M$53 &lt; 0, 0, '将来負担比率（分子）の構造'!M$53), NA())</f>
        <v>3169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932</v>
      </c>
      <c r="C72" s="185">
        <f>基金残高に係る経年分析!G55</f>
        <v>1049</v>
      </c>
      <c r="D72" s="185">
        <f>基金残高に係る経年分析!H55</f>
        <v>1681</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202</v>
      </c>
      <c r="C74" s="185">
        <f>基金残高に係る経年分析!G57</f>
        <v>254</v>
      </c>
      <c r="D74" s="185">
        <f>基金残高に係る経年分析!H57</f>
        <v>374</v>
      </c>
    </row>
  </sheetData>
  <sheetProtection algorithmName="SHA-512" hashValue="E7VuL6v+aCB6qwTt8tSXtSC+P1KaDKXGSMa7MAOTxASXdvjygDDlWDJ9gmWAqOcnJUYeFeGYA3Kz4dCjE+jJrA==" saltValue="8dg4FsDlyMFyjfx8zQiM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8783437</v>
      </c>
      <c r="S5" s="734"/>
      <c r="T5" s="734"/>
      <c r="U5" s="734"/>
      <c r="V5" s="734"/>
      <c r="W5" s="734"/>
      <c r="X5" s="734"/>
      <c r="Y5" s="777"/>
      <c r="Z5" s="795">
        <v>39.799999999999997</v>
      </c>
      <c r="AA5" s="795"/>
      <c r="AB5" s="795"/>
      <c r="AC5" s="795"/>
      <c r="AD5" s="796">
        <v>8337168</v>
      </c>
      <c r="AE5" s="796"/>
      <c r="AF5" s="796"/>
      <c r="AG5" s="796"/>
      <c r="AH5" s="796"/>
      <c r="AI5" s="796"/>
      <c r="AJ5" s="796"/>
      <c r="AK5" s="796"/>
      <c r="AL5" s="778">
        <v>67.599999999999994</v>
      </c>
      <c r="AM5" s="749"/>
      <c r="AN5" s="749"/>
      <c r="AO5" s="779"/>
      <c r="AP5" s="744" t="s">
        <v>231</v>
      </c>
      <c r="AQ5" s="745"/>
      <c r="AR5" s="745"/>
      <c r="AS5" s="745"/>
      <c r="AT5" s="745"/>
      <c r="AU5" s="745"/>
      <c r="AV5" s="745"/>
      <c r="AW5" s="745"/>
      <c r="AX5" s="745"/>
      <c r="AY5" s="745"/>
      <c r="AZ5" s="745"/>
      <c r="BA5" s="745"/>
      <c r="BB5" s="745"/>
      <c r="BC5" s="745"/>
      <c r="BD5" s="745"/>
      <c r="BE5" s="745"/>
      <c r="BF5" s="746"/>
      <c r="BG5" s="678">
        <v>8337168</v>
      </c>
      <c r="BH5" s="679"/>
      <c r="BI5" s="679"/>
      <c r="BJ5" s="679"/>
      <c r="BK5" s="679"/>
      <c r="BL5" s="679"/>
      <c r="BM5" s="679"/>
      <c r="BN5" s="680"/>
      <c r="BO5" s="715">
        <v>94.9</v>
      </c>
      <c r="BP5" s="715"/>
      <c r="BQ5" s="715"/>
      <c r="BR5" s="715"/>
      <c r="BS5" s="716">
        <v>38250</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168074</v>
      </c>
      <c r="S6" s="679"/>
      <c r="T6" s="679"/>
      <c r="U6" s="679"/>
      <c r="V6" s="679"/>
      <c r="W6" s="679"/>
      <c r="X6" s="679"/>
      <c r="Y6" s="680"/>
      <c r="Z6" s="715">
        <v>0.8</v>
      </c>
      <c r="AA6" s="715"/>
      <c r="AB6" s="715"/>
      <c r="AC6" s="715"/>
      <c r="AD6" s="716">
        <v>168074</v>
      </c>
      <c r="AE6" s="716"/>
      <c r="AF6" s="716"/>
      <c r="AG6" s="716"/>
      <c r="AH6" s="716"/>
      <c r="AI6" s="716"/>
      <c r="AJ6" s="716"/>
      <c r="AK6" s="716"/>
      <c r="AL6" s="681">
        <v>1.4</v>
      </c>
      <c r="AM6" s="682"/>
      <c r="AN6" s="682"/>
      <c r="AO6" s="717"/>
      <c r="AP6" s="675" t="s">
        <v>236</v>
      </c>
      <c r="AQ6" s="676"/>
      <c r="AR6" s="676"/>
      <c r="AS6" s="676"/>
      <c r="AT6" s="676"/>
      <c r="AU6" s="676"/>
      <c r="AV6" s="676"/>
      <c r="AW6" s="676"/>
      <c r="AX6" s="676"/>
      <c r="AY6" s="676"/>
      <c r="AZ6" s="676"/>
      <c r="BA6" s="676"/>
      <c r="BB6" s="676"/>
      <c r="BC6" s="676"/>
      <c r="BD6" s="676"/>
      <c r="BE6" s="676"/>
      <c r="BF6" s="677"/>
      <c r="BG6" s="678">
        <v>8337168</v>
      </c>
      <c r="BH6" s="679"/>
      <c r="BI6" s="679"/>
      <c r="BJ6" s="679"/>
      <c r="BK6" s="679"/>
      <c r="BL6" s="679"/>
      <c r="BM6" s="679"/>
      <c r="BN6" s="680"/>
      <c r="BO6" s="715">
        <v>94.9</v>
      </c>
      <c r="BP6" s="715"/>
      <c r="BQ6" s="715"/>
      <c r="BR6" s="715"/>
      <c r="BS6" s="716">
        <v>38250</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236039</v>
      </c>
      <c r="CS6" s="679"/>
      <c r="CT6" s="679"/>
      <c r="CU6" s="679"/>
      <c r="CV6" s="679"/>
      <c r="CW6" s="679"/>
      <c r="CX6" s="679"/>
      <c r="CY6" s="680"/>
      <c r="CZ6" s="778">
        <v>1.1000000000000001</v>
      </c>
      <c r="DA6" s="749"/>
      <c r="DB6" s="749"/>
      <c r="DC6" s="781"/>
      <c r="DD6" s="684" t="s">
        <v>181</v>
      </c>
      <c r="DE6" s="679"/>
      <c r="DF6" s="679"/>
      <c r="DG6" s="679"/>
      <c r="DH6" s="679"/>
      <c r="DI6" s="679"/>
      <c r="DJ6" s="679"/>
      <c r="DK6" s="679"/>
      <c r="DL6" s="679"/>
      <c r="DM6" s="679"/>
      <c r="DN6" s="679"/>
      <c r="DO6" s="679"/>
      <c r="DP6" s="680"/>
      <c r="DQ6" s="684">
        <v>236039</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7842</v>
      </c>
      <c r="S7" s="679"/>
      <c r="T7" s="679"/>
      <c r="U7" s="679"/>
      <c r="V7" s="679"/>
      <c r="W7" s="679"/>
      <c r="X7" s="679"/>
      <c r="Y7" s="680"/>
      <c r="Z7" s="715">
        <v>0</v>
      </c>
      <c r="AA7" s="715"/>
      <c r="AB7" s="715"/>
      <c r="AC7" s="715"/>
      <c r="AD7" s="716">
        <v>7842</v>
      </c>
      <c r="AE7" s="716"/>
      <c r="AF7" s="716"/>
      <c r="AG7" s="716"/>
      <c r="AH7" s="716"/>
      <c r="AI7" s="716"/>
      <c r="AJ7" s="716"/>
      <c r="AK7" s="716"/>
      <c r="AL7" s="681">
        <v>0.1</v>
      </c>
      <c r="AM7" s="682"/>
      <c r="AN7" s="682"/>
      <c r="AO7" s="717"/>
      <c r="AP7" s="675" t="s">
        <v>239</v>
      </c>
      <c r="AQ7" s="676"/>
      <c r="AR7" s="676"/>
      <c r="AS7" s="676"/>
      <c r="AT7" s="676"/>
      <c r="AU7" s="676"/>
      <c r="AV7" s="676"/>
      <c r="AW7" s="676"/>
      <c r="AX7" s="676"/>
      <c r="AY7" s="676"/>
      <c r="AZ7" s="676"/>
      <c r="BA7" s="676"/>
      <c r="BB7" s="676"/>
      <c r="BC7" s="676"/>
      <c r="BD7" s="676"/>
      <c r="BE7" s="676"/>
      <c r="BF7" s="677"/>
      <c r="BG7" s="678">
        <v>4035490</v>
      </c>
      <c r="BH7" s="679"/>
      <c r="BI7" s="679"/>
      <c r="BJ7" s="679"/>
      <c r="BK7" s="679"/>
      <c r="BL7" s="679"/>
      <c r="BM7" s="679"/>
      <c r="BN7" s="680"/>
      <c r="BO7" s="715">
        <v>45.9</v>
      </c>
      <c r="BP7" s="715"/>
      <c r="BQ7" s="715"/>
      <c r="BR7" s="715"/>
      <c r="BS7" s="716">
        <v>38250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2743398</v>
      </c>
      <c r="CS7" s="679"/>
      <c r="CT7" s="679"/>
      <c r="CU7" s="679"/>
      <c r="CV7" s="679"/>
      <c r="CW7" s="679"/>
      <c r="CX7" s="679"/>
      <c r="CY7" s="680"/>
      <c r="CZ7" s="715">
        <v>13</v>
      </c>
      <c r="DA7" s="715"/>
      <c r="DB7" s="715"/>
      <c r="DC7" s="715"/>
      <c r="DD7" s="684">
        <v>4417</v>
      </c>
      <c r="DE7" s="679"/>
      <c r="DF7" s="679"/>
      <c r="DG7" s="679"/>
      <c r="DH7" s="679"/>
      <c r="DI7" s="679"/>
      <c r="DJ7" s="679"/>
      <c r="DK7" s="679"/>
      <c r="DL7" s="679"/>
      <c r="DM7" s="679"/>
      <c r="DN7" s="679"/>
      <c r="DO7" s="679"/>
      <c r="DP7" s="680"/>
      <c r="DQ7" s="684">
        <v>2300141</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54487</v>
      </c>
      <c r="S8" s="679"/>
      <c r="T8" s="679"/>
      <c r="U8" s="679"/>
      <c r="V8" s="679"/>
      <c r="W8" s="679"/>
      <c r="X8" s="679"/>
      <c r="Y8" s="680"/>
      <c r="Z8" s="715">
        <v>0.2</v>
      </c>
      <c r="AA8" s="715"/>
      <c r="AB8" s="715"/>
      <c r="AC8" s="715"/>
      <c r="AD8" s="716">
        <v>54487</v>
      </c>
      <c r="AE8" s="716"/>
      <c r="AF8" s="716"/>
      <c r="AG8" s="716"/>
      <c r="AH8" s="716"/>
      <c r="AI8" s="716"/>
      <c r="AJ8" s="716"/>
      <c r="AK8" s="716"/>
      <c r="AL8" s="681">
        <v>0.4</v>
      </c>
      <c r="AM8" s="682"/>
      <c r="AN8" s="682"/>
      <c r="AO8" s="717"/>
      <c r="AP8" s="675" t="s">
        <v>242</v>
      </c>
      <c r="AQ8" s="676"/>
      <c r="AR8" s="676"/>
      <c r="AS8" s="676"/>
      <c r="AT8" s="676"/>
      <c r="AU8" s="676"/>
      <c r="AV8" s="676"/>
      <c r="AW8" s="676"/>
      <c r="AX8" s="676"/>
      <c r="AY8" s="676"/>
      <c r="AZ8" s="676"/>
      <c r="BA8" s="676"/>
      <c r="BB8" s="676"/>
      <c r="BC8" s="676"/>
      <c r="BD8" s="676"/>
      <c r="BE8" s="676"/>
      <c r="BF8" s="677"/>
      <c r="BG8" s="678">
        <v>113376</v>
      </c>
      <c r="BH8" s="679"/>
      <c r="BI8" s="679"/>
      <c r="BJ8" s="679"/>
      <c r="BK8" s="679"/>
      <c r="BL8" s="679"/>
      <c r="BM8" s="679"/>
      <c r="BN8" s="680"/>
      <c r="BO8" s="715">
        <v>1.3</v>
      </c>
      <c r="BP8" s="715"/>
      <c r="BQ8" s="715"/>
      <c r="BR8" s="715"/>
      <c r="BS8" s="684" t="s">
        <v>139</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8389497</v>
      </c>
      <c r="CS8" s="679"/>
      <c r="CT8" s="679"/>
      <c r="CU8" s="679"/>
      <c r="CV8" s="679"/>
      <c r="CW8" s="679"/>
      <c r="CX8" s="679"/>
      <c r="CY8" s="680"/>
      <c r="CZ8" s="715">
        <v>39.799999999999997</v>
      </c>
      <c r="DA8" s="715"/>
      <c r="DB8" s="715"/>
      <c r="DC8" s="715"/>
      <c r="DD8" s="684">
        <v>113637</v>
      </c>
      <c r="DE8" s="679"/>
      <c r="DF8" s="679"/>
      <c r="DG8" s="679"/>
      <c r="DH8" s="679"/>
      <c r="DI8" s="679"/>
      <c r="DJ8" s="679"/>
      <c r="DK8" s="679"/>
      <c r="DL8" s="679"/>
      <c r="DM8" s="679"/>
      <c r="DN8" s="679"/>
      <c r="DO8" s="679"/>
      <c r="DP8" s="680"/>
      <c r="DQ8" s="684">
        <v>4368915</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28070</v>
      </c>
      <c r="S9" s="679"/>
      <c r="T9" s="679"/>
      <c r="U9" s="679"/>
      <c r="V9" s="679"/>
      <c r="W9" s="679"/>
      <c r="X9" s="679"/>
      <c r="Y9" s="680"/>
      <c r="Z9" s="715">
        <v>0.1</v>
      </c>
      <c r="AA9" s="715"/>
      <c r="AB9" s="715"/>
      <c r="AC9" s="715"/>
      <c r="AD9" s="716">
        <v>28070</v>
      </c>
      <c r="AE9" s="716"/>
      <c r="AF9" s="716"/>
      <c r="AG9" s="716"/>
      <c r="AH9" s="716"/>
      <c r="AI9" s="716"/>
      <c r="AJ9" s="716"/>
      <c r="AK9" s="716"/>
      <c r="AL9" s="681">
        <v>0.2</v>
      </c>
      <c r="AM9" s="682"/>
      <c r="AN9" s="682"/>
      <c r="AO9" s="717"/>
      <c r="AP9" s="675" t="s">
        <v>245</v>
      </c>
      <c r="AQ9" s="676"/>
      <c r="AR9" s="676"/>
      <c r="AS9" s="676"/>
      <c r="AT9" s="676"/>
      <c r="AU9" s="676"/>
      <c r="AV9" s="676"/>
      <c r="AW9" s="676"/>
      <c r="AX9" s="676"/>
      <c r="AY9" s="676"/>
      <c r="AZ9" s="676"/>
      <c r="BA9" s="676"/>
      <c r="BB9" s="676"/>
      <c r="BC9" s="676"/>
      <c r="BD9" s="676"/>
      <c r="BE9" s="676"/>
      <c r="BF9" s="677"/>
      <c r="BG9" s="678">
        <v>3286222</v>
      </c>
      <c r="BH9" s="679"/>
      <c r="BI9" s="679"/>
      <c r="BJ9" s="679"/>
      <c r="BK9" s="679"/>
      <c r="BL9" s="679"/>
      <c r="BM9" s="679"/>
      <c r="BN9" s="680"/>
      <c r="BO9" s="715">
        <v>37.4</v>
      </c>
      <c r="BP9" s="715"/>
      <c r="BQ9" s="715"/>
      <c r="BR9" s="715"/>
      <c r="BS9" s="684" t="s">
        <v>181</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2955579</v>
      </c>
      <c r="CS9" s="679"/>
      <c r="CT9" s="679"/>
      <c r="CU9" s="679"/>
      <c r="CV9" s="679"/>
      <c r="CW9" s="679"/>
      <c r="CX9" s="679"/>
      <c r="CY9" s="680"/>
      <c r="CZ9" s="715">
        <v>14</v>
      </c>
      <c r="DA9" s="715"/>
      <c r="DB9" s="715"/>
      <c r="DC9" s="715"/>
      <c r="DD9" s="684">
        <v>62691</v>
      </c>
      <c r="DE9" s="679"/>
      <c r="DF9" s="679"/>
      <c r="DG9" s="679"/>
      <c r="DH9" s="679"/>
      <c r="DI9" s="679"/>
      <c r="DJ9" s="679"/>
      <c r="DK9" s="679"/>
      <c r="DL9" s="679"/>
      <c r="DM9" s="679"/>
      <c r="DN9" s="679"/>
      <c r="DO9" s="679"/>
      <c r="DP9" s="680"/>
      <c r="DQ9" s="684">
        <v>2781999</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181</v>
      </c>
      <c r="AE10" s="716"/>
      <c r="AF10" s="716"/>
      <c r="AG10" s="716"/>
      <c r="AH10" s="716"/>
      <c r="AI10" s="716"/>
      <c r="AJ10" s="716"/>
      <c r="AK10" s="716"/>
      <c r="AL10" s="681" t="s">
        <v>181</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187393</v>
      </c>
      <c r="BH10" s="679"/>
      <c r="BI10" s="679"/>
      <c r="BJ10" s="679"/>
      <c r="BK10" s="679"/>
      <c r="BL10" s="679"/>
      <c r="BM10" s="679"/>
      <c r="BN10" s="680"/>
      <c r="BO10" s="715">
        <v>2.1</v>
      </c>
      <c r="BP10" s="715"/>
      <c r="BQ10" s="715"/>
      <c r="BR10" s="715"/>
      <c r="BS10" s="684" t="s">
        <v>181</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15008</v>
      </c>
      <c r="CS10" s="679"/>
      <c r="CT10" s="679"/>
      <c r="CU10" s="679"/>
      <c r="CV10" s="679"/>
      <c r="CW10" s="679"/>
      <c r="CX10" s="679"/>
      <c r="CY10" s="680"/>
      <c r="CZ10" s="715">
        <v>0.1</v>
      </c>
      <c r="DA10" s="715"/>
      <c r="DB10" s="715"/>
      <c r="DC10" s="715"/>
      <c r="DD10" s="684" t="s">
        <v>139</v>
      </c>
      <c r="DE10" s="679"/>
      <c r="DF10" s="679"/>
      <c r="DG10" s="679"/>
      <c r="DH10" s="679"/>
      <c r="DI10" s="679"/>
      <c r="DJ10" s="679"/>
      <c r="DK10" s="679"/>
      <c r="DL10" s="679"/>
      <c r="DM10" s="679"/>
      <c r="DN10" s="679"/>
      <c r="DO10" s="679"/>
      <c r="DP10" s="680"/>
      <c r="DQ10" s="684">
        <v>8</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1131869</v>
      </c>
      <c r="S11" s="679"/>
      <c r="T11" s="679"/>
      <c r="U11" s="679"/>
      <c r="V11" s="679"/>
      <c r="W11" s="679"/>
      <c r="X11" s="679"/>
      <c r="Y11" s="680"/>
      <c r="Z11" s="681">
        <v>5.0999999999999996</v>
      </c>
      <c r="AA11" s="682"/>
      <c r="AB11" s="682"/>
      <c r="AC11" s="683"/>
      <c r="AD11" s="684">
        <v>1131869</v>
      </c>
      <c r="AE11" s="679"/>
      <c r="AF11" s="679"/>
      <c r="AG11" s="679"/>
      <c r="AH11" s="679"/>
      <c r="AI11" s="679"/>
      <c r="AJ11" s="679"/>
      <c r="AK11" s="680"/>
      <c r="AL11" s="681">
        <v>9.1999999999999993</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448499</v>
      </c>
      <c r="BH11" s="679"/>
      <c r="BI11" s="679"/>
      <c r="BJ11" s="679"/>
      <c r="BK11" s="679"/>
      <c r="BL11" s="679"/>
      <c r="BM11" s="679"/>
      <c r="BN11" s="680"/>
      <c r="BO11" s="715">
        <v>5.0999999999999996</v>
      </c>
      <c r="BP11" s="715"/>
      <c r="BQ11" s="715"/>
      <c r="BR11" s="715"/>
      <c r="BS11" s="684">
        <v>38250</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273107</v>
      </c>
      <c r="CS11" s="679"/>
      <c r="CT11" s="679"/>
      <c r="CU11" s="679"/>
      <c r="CV11" s="679"/>
      <c r="CW11" s="679"/>
      <c r="CX11" s="679"/>
      <c r="CY11" s="680"/>
      <c r="CZ11" s="715">
        <v>1.3</v>
      </c>
      <c r="DA11" s="715"/>
      <c r="DB11" s="715"/>
      <c r="DC11" s="715"/>
      <c r="DD11" s="684">
        <v>143241</v>
      </c>
      <c r="DE11" s="679"/>
      <c r="DF11" s="679"/>
      <c r="DG11" s="679"/>
      <c r="DH11" s="679"/>
      <c r="DI11" s="679"/>
      <c r="DJ11" s="679"/>
      <c r="DK11" s="679"/>
      <c r="DL11" s="679"/>
      <c r="DM11" s="679"/>
      <c r="DN11" s="679"/>
      <c r="DO11" s="679"/>
      <c r="DP11" s="680"/>
      <c r="DQ11" s="684">
        <v>138363</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139</v>
      </c>
      <c r="S12" s="679"/>
      <c r="T12" s="679"/>
      <c r="U12" s="679"/>
      <c r="V12" s="679"/>
      <c r="W12" s="679"/>
      <c r="X12" s="679"/>
      <c r="Y12" s="680"/>
      <c r="Z12" s="715" t="s">
        <v>254</v>
      </c>
      <c r="AA12" s="715"/>
      <c r="AB12" s="715"/>
      <c r="AC12" s="715"/>
      <c r="AD12" s="716" t="s">
        <v>139</v>
      </c>
      <c r="AE12" s="716"/>
      <c r="AF12" s="716"/>
      <c r="AG12" s="716"/>
      <c r="AH12" s="716"/>
      <c r="AI12" s="716"/>
      <c r="AJ12" s="716"/>
      <c r="AK12" s="716"/>
      <c r="AL12" s="681" t="s">
        <v>254</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3735282</v>
      </c>
      <c r="BH12" s="679"/>
      <c r="BI12" s="679"/>
      <c r="BJ12" s="679"/>
      <c r="BK12" s="679"/>
      <c r="BL12" s="679"/>
      <c r="BM12" s="679"/>
      <c r="BN12" s="680"/>
      <c r="BO12" s="715">
        <v>42.5</v>
      </c>
      <c r="BP12" s="715"/>
      <c r="BQ12" s="715"/>
      <c r="BR12" s="715"/>
      <c r="BS12" s="684" t="s">
        <v>254</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400268</v>
      </c>
      <c r="CS12" s="679"/>
      <c r="CT12" s="679"/>
      <c r="CU12" s="679"/>
      <c r="CV12" s="679"/>
      <c r="CW12" s="679"/>
      <c r="CX12" s="679"/>
      <c r="CY12" s="680"/>
      <c r="CZ12" s="715">
        <v>1.9</v>
      </c>
      <c r="DA12" s="715"/>
      <c r="DB12" s="715"/>
      <c r="DC12" s="715"/>
      <c r="DD12" s="684" t="s">
        <v>254</v>
      </c>
      <c r="DE12" s="679"/>
      <c r="DF12" s="679"/>
      <c r="DG12" s="679"/>
      <c r="DH12" s="679"/>
      <c r="DI12" s="679"/>
      <c r="DJ12" s="679"/>
      <c r="DK12" s="679"/>
      <c r="DL12" s="679"/>
      <c r="DM12" s="679"/>
      <c r="DN12" s="679"/>
      <c r="DO12" s="679"/>
      <c r="DP12" s="680"/>
      <c r="DQ12" s="684">
        <v>134191</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254</v>
      </c>
      <c r="S13" s="679"/>
      <c r="T13" s="679"/>
      <c r="U13" s="679"/>
      <c r="V13" s="679"/>
      <c r="W13" s="679"/>
      <c r="X13" s="679"/>
      <c r="Y13" s="680"/>
      <c r="Z13" s="715" t="s">
        <v>181</v>
      </c>
      <c r="AA13" s="715"/>
      <c r="AB13" s="715"/>
      <c r="AC13" s="715"/>
      <c r="AD13" s="716" t="s">
        <v>181</v>
      </c>
      <c r="AE13" s="716"/>
      <c r="AF13" s="716"/>
      <c r="AG13" s="716"/>
      <c r="AH13" s="716"/>
      <c r="AI13" s="716"/>
      <c r="AJ13" s="716"/>
      <c r="AK13" s="716"/>
      <c r="AL13" s="681" t="s">
        <v>139</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3717906</v>
      </c>
      <c r="BH13" s="679"/>
      <c r="BI13" s="679"/>
      <c r="BJ13" s="679"/>
      <c r="BK13" s="679"/>
      <c r="BL13" s="679"/>
      <c r="BM13" s="679"/>
      <c r="BN13" s="680"/>
      <c r="BO13" s="715">
        <v>42.3</v>
      </c>
      <c r="BP13" s="715"/>
      <c r="BQ13" s="715"/>
      <c r="BR13" s="715"/>
      <c r="BS13" s="684" t="s">
        <v>181</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1205243</v>
      </c>
      <c r="CS13" s="679"/>
      <c r="CT13" s="679"/>
      <c r="CU13" s="679"/>
      <c r="CV13" s="679"/>
      <c r="CW13" s="679"/>
      <c r="CX13" s="679"/>
      <c r="CY13" s="680"/>
      <c r="CZ13" s="715">
        <v>5.7</v>
      </c>
      <c r="DA13" s="715"/>
      <c r="DB13" s="715"/>
      <c r="DC13" s="715"/>
      <c r="DD13" s="684">
        <v>455421</v>
      </c>
      <c r="DE13" s="679"/>
      <c r="DF13" s="679"/>
      <c r="DG13" s="679"/>
      <c r="DH13" s="679"/>
      <c r="DI13" s="679"/>
      <c r="DJ13" s="679"/>
      <c r="DK13" s="679"/>
      <c r="DL13" s="679"/>
      <c r="DM13" s="679"/>
      <c r="DN13" s="679"/>
      <c r="DO13" s="679"/>
      <c r="DP13" s="680"/>
      <c r="DQ13" s="684">
        <v>763929</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49928</v>
      </c>
      <c r="S14" s="679"/>
      <c r="T14" s="679"/>
      <c r="U14" s="679"/>
      <c r="V14" s="679"/>
      <c r="W14" s="679"/>
      <c r="X14" s="679"/>
      <c r="Y14" s="680"/>
      <c r="Z14" s="715">
        <v>0.2</v>
      </c>
      <c r="AA14" s="715"/>
      <c r="AB14" s="715"/>
      <c r="AC14" s="715"/>
      <c r="AD14" s="716">
        <v>49928</v>
      </c>
      <c r="AE14" s="716"/>
      <c r="AF14" s="716"/>
      <c r="AG14" s="716"/>
      <c r="AH14" s="716"/>
      <c r="AI14" s="716"/>
      <c r="AJ14" s="716"/>
      <c r="AK14" s="716"/>
      <c r="AL14" s="681">
        <v>0.4</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155683</v>
      </c>
      <c r="BH14" s="679"/>
      <c r="BI14" s="679"/>
      <c r="BJ14" s="679"/>
      <c r="BK14" s="679"/>
      <c r="BL14" s="679"/>
      <c r="BM14" s="679"/>
      <c r="BN14" s="680"/>
      <c r="BO14" s="715">
        <v>1.8</v>
      </c>
      <c r="BP14" s="715"/>
      <c r="BQ14" s="715"/>
      <c r="BR14" s="715"/>
      <c r="BS14" s="684" t="s">
        <v>181</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798827</v>
      </c>
      <c r="CS14" s="679"/>
      <c r="CT14" s="679"/>
      <c r="CU14" s="679"/>
      <c r="CV14" s="679"/>
      <c r="CW14" s="679"/>
      <c r="CX14" s="679"/>
      <c r="CY14" s="680"/>
      <c r="CZ14" s="715">
        <v>3.8</v>
      </c>
      <c r="DA14" s="715"/>
      <c r="DB14" s="715"/>
      <c r="DC14" s="715"/>
      <c r="DD14" s="684">
        <v>112946</v>
      </c>
      <c r="DE14" s="679"/>
      <c r="DF14" s="679"/>
      <c r="DG14" s="679"/>
      <c r="DH14" s="679"/>
      <c r="DI14" s="679"/>
      <c r="DJ14" s="679"/>
      <c r="DK14" s="679"/>
      <c r="DL14" s="679"/>
      <c r="DM14" s="679"/>
      <c r="DN14" s="679"/>
      <c r="DO14" s="679"/>
      <c r="DP14" s="680"/>
      <c r="DQ14" s="684">
        <v>671643</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181</v>
      </c>
      <c r="S15" s="679"/>
      <c r="T15" s="679"/>
      <c r="U15" s="679"/>
      <c r="V15" s="679"/>
      <c r="W15" s="679"/>
      <c r="X15" s="679"/>
      <c r="Y15" s="680"/>
      <c r="Z15" s="715" t="s">
        <v>254</v>
      </c>
      <c r="AA15" s="715"/>
      <c r="AB15" s="715"/>
      <c r="AC15" s="715"/>
      <c r="AD15" s="716" t="s">
        <v>181</v>
      </c>
      <c r="AE15" s="716"/>
      <c r="AF15" s="716"/>
      <c r="AG15" s="716"/>
      <c r="AH15" s="716"/>
      <c r="AI15" s="716"/>
      <c r="AJ15" s="716"/>
      <c r="AK15" s="716"/>
      <c r="AL15" s="681" t="s">
        <v>181</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410713</v>
      </c>
      <c r="BH15" s="679"/>
      <c r="BI15" s="679"/>
      <c r="BJ15" s="679"/>
      <c r="BK15" s="679"/>
      <c r="BL15" s="679"/>
      <c r="BM15" s="679"/>
      <c r="BN15" s="680"/>
      <c r="BO15" s="715">
        <v>4.7</v>
      </c>
      <c r="BP15" s="715"/>
      <c r="BQ15" s="715"/>
      <c r="BR15" s="715"/>
      <c r="BS15" s="684" t="s">
        <v>181</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2574220</v>
      </c>
      <c r="CS15" s="679"/>
      <c r="CT15" s="679"/>
      <c r="CU15" s="679"/>
      <c r="CV15" s="679"/>
      <c r="CW15" s="679"/>
      <c r="CX15" s="679"/>
      <c r="CY15" s="680"/>
      <c r="CZ15" s="715">
        <v>12.2</v>
      </c>
      <c r="DA15" s="715"/>
      <c r="DB15" s="715"/>
      <c r="DC15" s="715"/>
      <c r="DD15" s="684">
        <v>802173</v>
      </c>
      <c r="DE15" s="679"/>
      <c r="DF15" s="679"/>
      <c r="DG15" s="679"/>
      <c r="DH15" s="679"/>
      <c r="DI15" s="679"/>
      <c r="DJ15" s="679"/>
      <c r="DK15" s="679"/>
      <c r="DL15" s="679"/>
      <c r="DM15" s="679"/>
      <c r="DN15" s="679"/>
      <c r="DO15" s="679"/>
      <c r="DP15" s="680"/>
      <c r="DQ15" s="684">
        <v>1326652</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15399</v>
      </c>
      <c r="S16" s="679"/>
      <c r="T16" s="679"/>
      <c r="U16" s="679"/>
      <c r="V16" s="679"/>
      <c r="W16" s="679"/>
      <c r="X16" s="679"/>
      <c r="Y16" s="680"/>
      <c r="Z16" s="715">
        <v>0.1</v>
      </c>
      <c r="AA16" s="715"/>
      <c r="AB16" s="715"/>
      <c r="AC16" s="715"/>
      <c r="AD16" s="716">
        <v>15399</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254</v>
      </c>
      <c r="BH16" s="679"/>
      <c r="BI16" s="679"/>
      <c r="BJ16" s="679"/>
      <c r="BK16" s="679"/>
      <c r="BL16" s="679"/>
      <c r="BM16" s="679"/>
      <c r="BN16" s="680"/>
      <c r="BO16" s="715" t="s">
        <v>181</v>
      </c>
      <c r="BP16" s="715"/>
      <c r="BQ16" s="715"/>
      <c r="BR16" s="715"/>
      <c r="BS16" s="684" t="s">
        <v>181</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t="s">
        <v>181</v>
      </c>
      <c r="CS16" s="679"/>
      <c r="CT16" s="679"/>
      <c r="CU16" s="679"/>
      <c r="CV16" s="679"/>
      <c r="CW16" s="679"/>
      <c r="CX16" s="679"/>
      <c r="CY16" s="680"/>
      <c r="CZ16" s="715" t="s">
        <v>254</v>
      </c>
      <c r="DA16" s="715"/>
      <c r="DB16" s="715"/>
      <c r="DC16" s="715"/>
      <c r="DD16" s="684" t="s">
        <v>181</v>
      </c>
      <c r="DE16" s="679"/>
      <c r="DF16" s="679"/>
      <c r="DG16" s="679"/>
      <c r="DH16" s="679"/>
      <c r="DI16" s="679"/>
      <c r="DJ16" s="679"/>
      <c r="DK16" s="679"/>
      <c r="DL16" s="679"/>
      <c r="DM16" s="679"/>
      <c r="DN16" s="679"/>
      <c r="DO16" s="679"/>
      <c r="DP16" s="680"/>
      <c r="DQ16" s="684" t="s">
        <v>254</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114579</v>
      </c>
      <c r="S17" s="679"/>
      <c r="T17" s="679"/>
      <c r="U17" s="679"/>
      <c r="V17" s="679"/>
      <c r="W17" s="679"/>
      <c r="X17" s="679"/>
      <c r="Y17" s="680"/>
      <c r="Z17" s="715">
        <v>0.5</v>
      </c>
      <c r="AA17" s="715"/>
      <c r="AB17" s="715"/>
      <c r="AC17" s="715"/>
      <c r="AD17" s="716">
        <v>114579</v>
      </c>
      <c r="AE17" s="716"/>
      <c r="AF17" s="716"/>
      <c r="AG17" s="716"/>
      <c r="AH17" s="716"/>
      <c r="AI17" s="716"/>
      <c r="AJ17" s="716"/>
      <c r="AK17" s="716"/>
      <c r="AL17" s="681">
        <v>0.9</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181</v>
      </c>
      <c r="BP17" s="715"/>
      <c r="BQ17" s="715"/>
      <c r="BR17" s="715"/>
      <c r="BS17" s="684" t="s">
        <v>254</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1464279</v>
      </c>
      <c r="CS17" s="679"/>
      <c r="CT17" s="679"/>
      <c r="CU17" s="679"/>
      <c r="CV17" s="679"/>
      <c r="CW17" s="679"/>
      <c r="CX17" s="679"/>
      <c r="CY17" s="680"/>
      <c r="CZ17" s="715">
        <v>7</v>
      </c>
      <c r="DA17" s="715"/>
      <c r="DB17" s="715"/>
      <c r="DC17" s="715"/>
      <c r="DD17" s="684" t="s">
        <v>139</v>
      </c>
      <c r="DE17" s="679"/>
      <c r="DF17" s="679"/>
      <c r="DG17" s="679"/>
      <c r="DH17" s="679"/>
      <c r="DI17" s="679"/>
      <c r="DJ17" s="679"/>
      <c r="DK17" s="679"/>
      <c r="DL17" s="679"/>
      <c r="DM17" s="679"/>
      <c r="DN17" s="679"/>
      <c r="DO17" s="679"/>
      <c r="DP17" s="680"/>
      <c r="DQ17" s="684">
        <v>1462175</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49533</v>
      </c>
      <c r="S18" s="679"/>
      <c r="T18" s="679"/>
      <c r="U18" s="679"/>
      <c r="V18" s="679"/>
      <c r="W18" s="679"/>
      <c r="X18" s="679"/>
      <c r="Y18" s="680"/>
      <c r="Z18" s="715">
        <v>0.2</v>
      </c>
      <c r="AA18" s="715"/>
      <c r="AB18" s="715"/>
      <c r="AC18" s="715"/>
      <c r="AD18" s="716">
        <v>49533</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181</v>
      </c>
      <c r="BH18" s="679"/>
      <c r="BI18" s="679"/>
      <c r="BJ18" s="679"/>
      <c r="BK18" s="679"/>
      <c r="BL18" s="679"/>
      <c r="BM18" s="679"/>
      <c r="BN18" s="680"/>
      <c r="BO18" s="715" t="s">
        <v>181</v>
      </c>
      <c r="BP18" s="715"/>
      <c r="BQ18" s="715"/>
      <c r="BR18" s="715"/>
      <c r="BS18" s="684" t="s">
        <v>254</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254</v>
      </c>
      <c r="DA18" s="715"/>
      <c r="DB18" s="715"/>
      <c r="DC18" s="715"/>
      <c r="DD18" s="684" t="s">
        <v>139</v>
      </c>
      <c r="DE18" s="679"/>
      <c r="DF18" s="679"/>
      <c r="DG18" s="679"/>
      <c r="DH18" s="679"/>
      <c r="DI18" s="679"/>
      <c r="DJ18" s="679"/>
      <c r="DK18" s="679"/>
      <c r="DL18" s="679"/>
      <c r="DM18" s="679"/>
      <c r="DN18" s="679"/>
      <c r="DO18" s="679"/>
      <c r="DP18" s="680"/>
      <c r="DQ18" s="684" t="s">
        <v>254</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7982</v>
      </c>
      <c r="S19" s="679"/>
      <c r="T19" s="679"/>
      <c r="U19" s="679"/>
      <c r="V19" s="679"/>
      <c r="W19" s="679"/>
      <c r="X19" s="679"/>
      <c r="Y19" s="680"/>
      <c r="Z19" s="715">
        <v>0</v>
      </c>
      <c r="AA19" s="715"/>
      <c r="AB19" s="715"/>
      <c r="AC19" s="715"/>
      <c r="AD19" s="716">
        <v>7982</v>
      </c>
      <c r="AE19" s="716"/>
      <c r="AF19" s="716"/>
      <c r="AG19" s="716"/>
      <c r="AH19" s="716"/>
      <c r="AI19" s="716"/>
      <c r="AJ19" s="716"/>
      <c r="AK19" s="716"/>
      <c r="AL19" s="681">
        <v>0.1</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446269</v>
      </c>
      <c r="BH19" s="679"/>
      <c r="BI19" s="679"/>
      <c r="BJ19" s="679"/>
      <c r="BK19" s="679"/>
      <c r="BL19" s="679"/>
      <c r="BM19" s="679"/>
      <c r="BN19" s="680"/>
      <c r="BO19" s="715">
        <v>5.0999999999999996</v>
      </c>
      <c r="BP19" s="715"/>
      <c r="BQ19" s="715"/>
      <c r="BR19" s="715"/>
      <c r="BS19" s="684" t="s">
        <v>139</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181</v>
      </c>
      <c r="CS19" s="679"/>
      <c r="CT19" s="679"/>
      <c r="CU19" s="679"/>
      <c r="CV19" s="679"/>
      <c r="CW19" s="679"/>
      <c r="CX19" s="679"/>
      <c r="CY19" s="680"/>
      <c r="CZ19" s="715" t="s">
        <v>139</v>
      </c>
      <c r="DA19" s="715"/>
      <c r="DB19" s="715"/>
      <c r="DC19" s="715"/>
      <c r="DD19" s="684" t="s">
        <v>181</v>
      </c>
      <c r="DE19" s="679"/>
      <c r="DF19" s="679"/>
      <c r="DG19" s="679"/>
      <c r="DH19" s="679"/>
      <c r="DI19" s="679"/>
      <c r="DJ19" s="679"/>
      <c r="DK19" s="679"/>
      <c r="DL19" s="679"/>
      <c r="DM19" s="679"/>
      <c r="DN19" s="679"/>
      <c r="DO19" s="679"/>
      <c r="DP19" s="680"/>
      <c r="DQ19" s="684" t="s">
        <v>181</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1537</v>
      </c>
      <c r="S20" s="679"/>
      <c r="T20" s="679"/>
      <c r="U20" s="679"/>
      <c r="V20" s="679"/>
      <c r="W20" s="679"/>
      <c r="X20" s="679"/>
      <c r="Y20" s="680"/>
      <c r="Z20" s="715">
        <v>0</v>
      </c>
      <c r="AA20" s="715"/>
      <c r="AB20" s="715"/>
      <c r="AC20" s="715"/>
      <c r="AD20" s="716">
        <v>1537</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446269</v>
      </c>
      <c r="BH20" s="679"/>
      <c r="BI20" s="679"/>
      <c r="BJ20" s="679"/>
      <c r="BK20" s="679"/>
      <c r="BL20" s="679"/>
      <c r="BM20" s="679"/>
      <c r="BN20" s="680"/>
      <c r="BO20" s="715">
        <v>5.0999999999999996</v>
      </c>
      <c r="BP20" s="715"/>
      <c r="BQ20" s="715"/>
      <c r="BR20" s="715"/>
      <c r="BS20" s="684" t="s">
        <v>181</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21055465</v>
      </c>
      <c r="CS20" s="679"/>
      <c r="CT20" s="679"/>
      <c r="CU20" s="679"/>
      <c r="CV20" s="679"/>
      <c r="CW20" s="679"/>
      <c r="CX20" s="679"/>
      <c r="CY20" s="680"/>
      <c r="CZ20" s="715">
        <v>100</v>
      </c>
      <c r="DA20" s="715"/>
      <c r="DB20" s="715"/>
      <c r="DC20" s="715"/>
      <c r="DD20" s="684">
        <v>1694526</v>
      </c>
      <c r="DE20" s="679"/>
      <c r="DF20" s="679"/>
      <c r="DG20" s="679"/>
      <c r="DH20" s="679"/>
      <c r="DI20" s="679"/>
      <c r="DJ20" s="679"/>
      <c r="DK20" s="679"/>
      <c r="DL20" s="679"/>
      <c r="DM20" s="679"/>
      <c r="DN20" s="679"/>
      <c r="DO20" s="679"/>
      <c r="DP20" s="680"/>
      <c r="DQ20" s="684">
        <v>14184055</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55527</v>
      </c>
      <c r="S21" s="679"/>
      <c r="T21" s="679"/>
      <c r="U21" s="679"/>
      <c r="V21" s="679"/>
      <c r="W21" s="679"/>
      <c r="X21" s="679"/>
      <c r="Y21" s="680"/>
      <c r="Z21" s="715">
        <v>0.3</v>
      </c>
      <c r="AA21" s="715"/>
      <c r="AB21" s="715"/>
      <c r="AC21" s="715"/>
      <c r="AD21" s="716">
        <v>55527</v>
      </c>
      <c r="AE21" s="716"/>
      <c r="AF21" s="716"/>
      <c r="AG21" s="716"/>
      <c r="AH21" s="716"/>
      <c r="AI21" s="716"/>
      <c r="AJ21" s="716"/>
      <c r="AK21" s="716"/>
      <c r="AL21" s="681">
        <v>0.5</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139</v>
      </c>
      <c r="BH21" s="679"/>
      <c r="BI21" s="679"/>
      <c r="BJ21" s="679"/>
      <c r="BK21" s="679"/>
      <c r="BL21" s="679"/>
      <c r="BM21" s="679"/>
      <c r="BN21" s="680"/>
      <c r="BO21" s="715" t="s">
        <v>139</v>
      </c>
      <c r="BP21" s="715"/>
      <c r="BQ21" s="715"/>
      <c r="BR21" s="715"/>
      <c r="BS21" s="684" t="s">
        <v>254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2661130</v>
      </c>
      <c r="S22" s="679"/>
      <c r="T22" s="679"/>
      <c r="U22" s="679"/>
      <c r="V22" s="679"/>
      <c r="W22" s="679"/>
      <c r="X22" s="679"/>
      <c r="Y22" s="680"/>
      <c r="Z22" s="715">
        <v>12.1</v>
      </c>
      <c r="AA22" s="715"/>
      <c r="AB22" s="715"/>
      <c r="AC22" s="715"/>
      <c r="AD22" s="716">
        <v>2356663</v>
      </c>
      <c r="AE22" s="716"/>
      <c r="AF22" s="716"/>
      <c r="AG22" s="716"/>
      <c r="AH22" s="716"/>
      <c r="AI22" s="716"/>
      <c r="AJ22" s="716"/>
      <c r="AK22" s="716"/>
      <c r="AL22" s="681">
        <v>19.100000000000001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254</v>
      </c>
      <c r="BH22" s="679"/>
      <c r="BI22" s="679"/>
      <c r="BJ22" s="679"/>
      <c r="BK22" s="679"/>
      <c r="BL22" s="679"/>
      <c r="BM22" s="679"/>
      <c r="BN22" s="680"/>
      <c r="BO22" s="715" t="s">
        <v>181</v>
      </c>
      <c r="BP22" s="715"/>
      <c r="BQ22" s="715"/>
      <c r="BR22" s="715"/>
      <c r="BS22" s="684" t="s">
        <v>181</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2356663</v>
      </c>
      <c r="S23" s="679"/>
      <c r="T23" s="679"/>
      <c r="U23" s="679"/>
      <c r="V23" s="679"/>
      <c r="W23" s="679"/>
      <c r="X23" s="679"/>
      <c r="Y23" s="680"/>
      <c r="Z23" s="715">
        <v>10.7</v>
      </c>
      <c r="AA23" s="715"/>
      <c r="AB23" s="715"/>
      <c r="AC23" s="715"/>
      <c r="AD23" s="716">
        <v>2356663</v>
      </c>
      <c r="AE23" s="716"/>
      <c r="AF23" s="716"/>
      <c r="AG23" s="716"/>
      <c r="AH23" s="716"/>
      <c r="AI23" s="716"/>
      <c r="AJ23" s="716"/>
      <c r="AK23" s="716"/>
      <c r="AL23" s="681">
        <v>19.100000000000001</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446269</v>
      </c>
      <c r="BH23" s="679"/>
      <c r="BI23" s="679"/>
      <c r="BJ23" s="679"/>
      <c r="BK23" s="679"/>
      <c r="BL23" s="679"/>
      <c r="BM23" s="679"/>
      <c r="BN23" s="680"/>
      <c r="BO23" s="715">
        <v>5.0999999999999996</v>
      </c>
      <c r="BP23" s="715"/>
      <c r="BQ23" s="715"/>
      <c r="BR23" s="715"/>
      <c r="BS23" s="684" t="s">
        <v>254</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304467</v>
      </c>
      <c r="S24" s="679"/>
      <c r="T24" s="679"/>
      <c r="U24" s="679"/>
      <c r="V24" s="679"/>
      <c r="W24" s="679"/>
      <c r="X24" s="679"/>
      <c r="Y24" s="680"/>
      <c r="Z24" s="715">
        <v>1.4</v>
      </c>
      <c r="AA24" s="715"/>
      <c r="AB24" s="715"/>
      <c r="AC24" s="715"/>
      <c r="AD24" s="716" t="s">
        <v>181</v>
      </c>
      <c r="AE24" s="716"/>
      <c r="AF24" s="716"/>
      <c r="AG24" s="716"/>
      <c r="AH24" s="716"/>
      <c r="AI24" s="716"/>
      <c r="AJ24" s="716"/>
      <c r="AK24" s="716"/>
      <c r="AL24" s="681" t="s">
        <v>181</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181</v>
      </c>
      <c r="BH24" s="679"/>
      <c r="BI24" s="679"/>
      <c r="BJ24" s="679"/>
      <c r="BK24" s="679"/>
      <c r="BL24" s="679"/>
      <c r="BM24" s="679"/>
      <c r="BN24" s="680"/>
      <c r="BO24" s="715" t="s">
        <v>181</v>
      </c>
      <c r="BP24" s="715"/>
      <c r="BQ24" s="715"/>
      <c r="BR24" s="715"/>
      <c r="BS24" s="684" t="s">
        <v>181</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10138326</v>
      </c>
      <c r="CS24" s="734"/>
      <c r="CT24" s="734"/>
      <c r="CU24" s="734"/>
      <c r="CV24" s="734"/>
      <c r="CW24" s="734"/>
      <c r="CX24" s="734"/>
      <c r="CY24" s="777"/>
      <c r="CZ24" s="778">
        <v>48.2</v>
      </c>
      <c r="DA24" s="749"/>
      <c r="DB24" s="749"/>
      <c r="DC24" s="781"/>
      <c r="DD24" s="776">
        <v>6247500</v>
      </c>
      <c r="DE24" s="734"/>
      <c r="DF24" s="734"/>
      <c r="DG24" s="734"/>
      <c r="DH24" s="734"/>
      <c r="DI24" s="734"/>
      <c r="DJ24" s="734"/>
      <c r="DK24" s="777"/>
      <c r="DL24" s="776">
        <v>6220139</v>
      </c>
      <c r="DM24" s="734"/>
      <c r="DN24" s="734"/>
      <c r="DO24" s="734"/>
      <c r="DP24" s="734"/>
      <c r="DQ24" s="734"/>
      <c r="DR24" s="734"/>
      <c r="DS24" s="734"/>
      <c r="DT24" s="734"/>
      <c r="DU24" s="734"/>
      <c r="DV24" s="777"/>
      <c r="DW24" s="778">
        <v>47.4</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181</v>
      </c>
      <c r="S25" s="679"/>
      <c r="T25" s="679"/>
      <c r="U25" s="679"/>
      <c r="V25" s="679"/>
      <c r="W25" s="679"/>
      <c r="X25" s="679"/>
      <c r="Y25" s="680"/>
      <c r="Z25" s="715" t="s">
        <v>254</v>
      </c>
      <c r="AA25" s="715"/>
      <c r="AB25" s="715"/>
      <c r="AC25" s="715"/>
      <c r="AD25" s="716" t="s">
        <v>181</v>
      </c>
      <c r="AE25" s="716"/>
      <c r="AF25" s="716"/>
      <c r="AG25" s="716"/>
      <c r="AH25" s="716"/>
      <c r="AI25" s="716"/>
      <c r="AJ25" s="716"/>
      <c r="AK25" s="716"/>
      <c r="AL25" s="681" t="s">
        <v>181</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254</v>
      </c>
      <c r="BP25" s="715"/>
      <c r="BQ25" s="715"/>
      <c r="BR25" s="715"/>
      <c r="BS25" s="684" t="s">
        <v>181</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3355209</v>
      </c>
      <c r="CS25" s="697"/>
      <c r="CT25" s="697"/>
      <c r="CU25" s="697"/>
      <c r="CV25" s="697"/>
      <c r="CW25" s="697"/>
      <c r="CX25" s="697"/>
      <c r="CY25" s="698"/>
      <c r="CZ25" s="681">
        <v>15.9</v>
      </c>
      <c r="DA25" s="699"/>
      <c r="DB25" s="699"/>
      <c r="DC25" s="700"/>
      <c r="DD25" s="684">
        <v>2998207</v>
      </c>
      <c r="DE25" s="697"/>
      <c r="DF25" s="697"/>
      <c r="DG25" s="697"/>
      <c r="DH25" s="697"/>
      <c r="DI25" s="697"/>
      <c r="DJ25" s="697"/>
      <c r="DK25" s="698"/>
      <c r="DL25" s="684">
        <v>2973260</v>
      </c>
      <c r="DM25" s="697"/>
      <c r="DN25" s="697"/>
      <c r="DO25" s="697"/>
      <c r="DP25" s="697"/>
      <c r="DQ25" s="697"/>
      <c r="DR25" s="697"/>
      <c r="DS25" s="697"/>
      <c r="DT25" s="697"/>
      <c r="DU25" s="697"/>
      <c r="DV25" s="698"/>
      <c r="DW25" s="681">
        <v>22.6</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13014815</v>
      </c>
      <c r="S26" s="679"/>
      <c r="T26" s="679"/>
      <c r="U26" s="679"/>
      <c r="V26" s="679"/>
      <c r="W26" s="679"/>
      <c r="X26" s="679"/>
      <c r="Y26" s="680"/>
      <c r="Z26" s="715">
        <v>59</v>
      </c>
      <c r="AA26" s="715"/>
      <c r="AB26" s="715"/>
      <c r="AC26" s="715"/>
      <c r="AD26" s="716">
        <v>12264079</v>
      </c>
      <c r="AE26" s="716"/>
      <c r="AF26" s="716"/>
      <c r="AG26" s="716"/>
      <c r="AH26" s="716"/>
      <c r="AI26" s="716"/>
      <c r="AJ26" s="716"/>
      <c r="AK26" s="716"/>
      <c r="AL26" s="681">
        <v>99.5</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181</v>
      </c>
      <c r="BH26" s="679"/>
      <c r="BI26" s="679"/>
      <c r="BJ26" s="679"/>
      <c r="BK26" s="679"/>
      <c r="BL26" s="679"/>
      <c r="BM26" s="679"/>
      <c r="BN26" s="680"/>
      <c r="BO26" s="715" t="s">
        <v>181</v>
      </c>
      <c r="BP26" s="715"/>
      <c r="BQ26" s="715"/>
      <c r="BR26" s="715"/>
      <c r="BS26" s="684" t="s">
        <v>181</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2409718</v>
      </c>
      <c r="CS26" s="679"/>
      <c r="CT26" s="679"/>
      <c r="CU26" s="679"/>
      <c r="CV26" s="679"/>
      <c r="CW26" s="679"/>
      <c r="CX26" s="679"/>
      <c r="CY26" s="680"/>
      <c r="CZ26" s="681">
        <v>11.4</v>
      </c>
      <c r="DA26" s="699"/>
      <c r="DB26" s="699"/>
      <c r="DC26" s="700"/>
      <c r="DD26" s="684">
        <v>2080752</v>
      </c>
      <c r="DE26" s="679"/>
      <c r="DF26" s="679"/>
      <c r="DG26" s="679"/>
      <c r="DH26" s="679"/>
      <c r="DI26" s="679"/>
      <c r="DJ26" s="679"/>
      <c r="DK26" s="680"/>
      <c r="DL26" s="684" t="s">
        <v>181</v>
      </c>
      <c r="DM26" s="679"/>
      <c r="DN26" s="679"/>
      <c r="DO26" s="679"/>
      <c r="DP26" s="679"/>
      <c r="DQ26" s="679"/>
      <c r="DR26" s="679"/>
      <c r="DS26" s="679"/>
      <c r="DT26" s="679"/>
      <c r="DU26" s="679"/>
      <c r="DV26" s="680"/>
      <c r="DW26" s="681" t="s">
        <v>181</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8704</v>
      </c>
      <c r="S27" s="679"/>
      <c r="T27" s="679"/>
      <c r="U27" s="679"/>
      <c r="V27" s="679"/>
      <c r="W27" s="679"/>
      <c r="X27" s="679"/>
      <c r="Y27" s="680"/>
      <c r="Z27" s="715">
        <v>0</v>
      </c>
      <c r="AA27" s="715"/>
      <c r="AB27" s="715"/>
      <c r="AC27" s="715"/>
      <c r="AD27" s="716">
        <v>8704</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8783437</v>
      </c>
      <c r="BH27" s="679"/>
      <c r="BI27" s="679"/>
      <c r="BJ27" s="679"/>
      <c r="BK27" s="679"/>
      <c r="BL27" s="679"/>
      <c r="BM27" s="679"/>
      <c r="BN27" s="680"/>
      <c r="BO27" s="715">
        <v>100</v>
      </c>
      <c r="BP27" s="715"/>
      <c r="BQ27" s="715"/>
      <c r="BR27" s="715"/>
      <c r="BS27" s="684">
        <v>38250</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5318838</v>
      </c>
      <c r="CS27" s="697"/>
      <c r="CT27" s="697"/>
      <c r="CU27" s="697"/>
      <c r="CV27" s="697"/>
      <c r="CW27" s="697"/>
      <c r="CX27" s="697"/>
      <c r="CY27" s="698"/>
      <c r="CZ27" s="681">
        <v>25.3</v>
      </c>
      <c r="DA27" s="699"/>
      <c r="DB27" s="699"/>
      <c r="DC27" s="700"/>
      <c r="DD27" s="684">
        <v>1787118</v>
      </c>
      <c r="DE27" s="697"/>
      <c r="DF27" s="697"/>
      <c r="DG27" s="697"/>
      <c r="DH27" s="697"/>
      <c r="DI27" s="697"/>
      <c r="DJ27" s="697"/>
      <c r="DK27" s="698"/>
      <c r="DL27" s="684">
        <v>1784704</v>
      </c>
      <c r="DM27" s="697"/>
      <c r="DN27" s="697"/>
      <c r="DO27" s="697"/>
      <c r="DP27" s="697"/>
      <c r="DQ27" s="697"/>
      <c r="DR27" s="697"/>
      <c r="DS27" s="697"/>
      <c r="DT27" s="697"/>
      <c r="DU27" s="697"/>
      <c r="DV27" s="698"/>
      <c r="DW27" s="681">
        <v>13.6</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121817</v>
      </c>
      <c r="S28" s="679"/>
      <c r="T28" s="679"/>
      <c r="U28" s="679"/>
      <c r="V28" s="679"/>
      <c r="W28" s="679"/>
      <c r="X28" s="679"/>
      <c r="Y28" s="680"/>
      <c r="Z28" s="715">
        <v>0.6</v>
      </c>
      <c r="AA28" s="715"/>
      <c r="AB28" s="715"/>
      <c r="AC28" s="715"/>
      <c r="AD28" s="716">
        <v>1437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1464279</v>
      </c>
      <c r="CS28" s="679"/>
      <c r="CT28" s="679"/>
      <c r="CU28" s="679"/>
      <c r="CV28" s="679"/>
      <c r="CW28" s="679"/>
      <c r="CX28" s="679"/>
      <c r="CY28" s="680"/>
      <c r="CZ28" s="681">
        <v>7</v>
      </c>
      <c r="DA28" s="699"/>
      <c r="DB28" s="699"/>
      <c r="DC28" s="700"/>
      <c r="DD28" s="684">
        <v>1462175</v>
      </c>
      <c r="DE28" s="679"/>
      <c r="DF28" s="679"/>
      <c r="DG28" s="679"/>
      <c r="DH28" s="679"/>
      <c r="DI28" s="679"/>
      <c r="DJ28" s="679"/>
      <c r="DK28" s="680"/>
      <c r="DL28" s="684">
        <v>1462175</v>
      </c>
      <c r="DM28" s="679"/>
      <c r="DN28" s="679"/>
      <c r="DO28" s="679"/>
      <c r="DP28" s="679"/>
      <c r="DQ28" s="679"/>
      <c r="DR28" s="679"/>
      <c r="DS28" s="679"/>
      <c r="DT28" s="679"/>
      <c r="DU28" s="679"/>
      <c r="DV28" s="680"/>
      <c r="DW28" s="681">
        <v>11.1</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199747</v>
      </c>
      <c r="S29" s="679"/>
      <c r="T29" s="679"/>
      <c r="U29" s="679"/>
      <c r="V29" s="679"/>
      <c r="W29" s="679"/>
      <c r="X29" s="679"/>
      <c r="Y29" s="680"/>
      <c r="Z29" s="715">
        <v>0.9</v>
      </c>
      <c r="AA29" s="715"/>
      <c r="AB29" s="715"/>
      <c r="AC29" s="715"/>
      <c r="AD29" s="716">
        <v>43666</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1464279</v>
      </c>
      <c r="CS29" s="697"/>
      <c r="CT29" s="697"/>
      <c r="CU29" s="697"/>
      <c r="CV29" s="697"/>
      <c r="CW29" s="697"/>
      <c r="CX29" s="697"/>
      <c r="CY29" s="698"/>
      <c r="CZ29" s="681">
        <v>7</v>
      </c>
      <c r="DA29" s="699"/>
      <c r="DB29" s="699"/>
      <c r="DC29" s="700"/>
      <c r="DD29" s="684">
        <v>1462175</v>
      </c>
      <c r="DE29" s="697"/>
      <c r="DF29" s="697"/>
      <c r="DG29" s="697"/>
      <c r="DH29" s="697"/>
      <c r="DI29" s="697"/>
      <c r="DJ29" s="697"/>
      <c r="DK29" s="698"/>
      <c r="DL29" s="684">
        <v>1462175</v>
      </c>
      <c r="DM29" s="697"/>
      <c r="DN29" s="697"/>
      <c r="DO29" s="697"/>
      <c r="DP29" s="697"/>
      <c r="DQ29" s="697"/>
      <c r="DR29" s="697"/>
      <c r="DS29" s="697"/>
      <c r="DT29" s="697"/>
      <c r="DU29" s="697"/>
      <c r="DV29" s="698"/>
      <c r="DW29" s="681">
        <v>11.1</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39902</v>
      </c>
      <c r="S30" s="679"/>
      <c r="T30" s="679"/>
      <c r="U30" s="679"/>
      <c r="V30" s="679"/>
      <c r="W30" s="679"/>
      <c r="X30" s="679"/>
      <c r="Y30" s="680"/>
      <c r="Z30" s="715">
        <v>0.2</v>
      </c>
      <c r="AA30" s="715"/>
      <c r="AB30" s="715"/>
      <c r="AC30" s="715"/>
      <c r="AD30" s="716" t="s">
        <v>254</v>
      </c>
      <c r="AE30" s="716"/>
      <c r="AF30" s="716"/>
      <c r="AG30" s="716"/>
      <c r="AH30" s="716"/>
      <c r="AI30" s="716"/>
      <c r="AJ30" s="716"/>
      <c r="AK30" s="716"/>
      <c r="AL30" s="681" t="s">
        <v>181</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1416203</v>
      </c>
      <c r="CS30" s="679"/>
      <c r="CT30" s="679"/>
      <c r="CU30" s="679"/>
      <c r="CV30" s="679"/>
      <c r="CW30" s="679"/>
      <c r="CX30" s="679"/>
      <c r="CY30" s="680"/>
      <c r="CZ30" s="681">
        <v>6.7</v>
      </c>
      <c r="DA30" s="699"/>
      <c r="DB30" s="699"/>
      <c r="DC30" s="700"/>
      <c r="DD30" s="684">
        <v>1414190</v>
      </c>
      <c r="DE30" s="679"/>
      <c r="DF30" s="679"/>
      <c r="DG30" s="679"/>
      <c r="DH30" s="679"/>
      <c r="DI30" s="679"/>
      <c r="DJ30" s="679"/>
      <c r="DK30" s="680"/>
      <c r="DL30" s="684">
        <v>1414190</v>
      </c>
      <c r="DM30" s="679"/>
      <c r="DN30" s="679"/>
      <c r="DO30" s="679"/>
      <c r="DP30" s="679"/>
      <c r="DQ30" s="679"/>
      <c r="DR30" s="679"/>
      <c r="DS30" s="679"/>
      <c r="DT30" s="679"/>
      <c r="DU30" s="679"/>
      <c r="DV30" s="680"/>
      <c r="DW30" s="681">
        <v>10.8</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3161461</v>
      </c>
      <c r="S31" s="679"/>
      <c r="T31" s="679"/>
      <c r="U31" s="679"/>
      <c r="V31" s="679"/>
      <c r="W31" s="679"/>
      <c r="X31" s="679"/>
      <c r="Y31" s="680"/>
      <c r="Z31" s="715">
        <v>14.3</v>
      </c>
      <c r="AA31" s="715"/>
      <c r="AB31" s="715"/>
      <c r="AC31" s="715"/>
      <c r="AD31" s="716" t="s">
        <v>254</v>
      </c>
      <c r="AE31" s="716"/>
      <c r="AF31" s="716"/>
      <c r="AG31" s="716"/>
      <c r="AH31" s="716"/>
      <c r="AI31" s="716"/>
      <c r="AJ31" s="716"/>
      <c r="AK31" s="716"/>
      <c r="AL31" s="681" t="s">
        <v>139</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98.7</v>
      </c>
      <c r="BH31" s="748"/>
      <c r="BI31" s="748"/>
      <c r="BJ31" s="748"/>
      <c r="BK31" s="748"/>
      <c r="BL31" s="748"/>
      <c r="BM31" s="749">
        <v>95.8</v>
      </c>
      <c r="BN31" s="748"/>
      <c r="BO31" s="748"/>
      <c r="BP31" s="748"/>
      <c r="BQ31" s="750"/>
      <c r="BR31" s="747">
        <v>98.8</v>
      </c>
      <c r="BS31" s="748"/>
      <c r="BT31" s="748"/>
      <c r="BU31" s="748"/>
      <c r="BV31" s="748"/>
      <c r="BW31" s="748"/>
      <c r="BX31" s="749">
        <v>95.4</v>
      </c>
      <c r="BY31" s="748"/>
      <c r="BZ31" s="748"/>
      <c r="CA31" s="748"/>
      <c r="CB31" s="750"/>
      <c r="CD31" s="765"/>
      <c r="CE31" s="766"/>
      <c r="CF31" s="711" t="s">
        <v>316</v>
      </c>
      <c r="CG31" s="712"/>
      <c r="CH31" s="712"/>
      <c r="CI31" s="712"/>
      <c r="CJ31" s="712"/>
      <c r="CK31" s="712"/>
      <c r="CL31" s="712"/>
      <c r="CM31" s="712"/>
      <c r="CN31" s="712"/>
      <c r="CO31" s="712"/>
      <c r="CP31" s="712"/>
      <c r="CQ31" s="713"/>
      <c r="CR31" s="678">
        <v>48076</v>
      </c>
      <c r="CS31" s="697"/>
      <c r="CT31" s="697"/>
      <c r="CU31" s="697"/>
      <c r="CV31" s="697"/>
      <c r="CW31" s="697"/>
      <c r="CX31" s="697"/>
      <c r="CY31" s="698"/>
      <c r="CZ31" s="681">
        <v>0.2</v>
      </c>
      <c r="DA31" s="699"/>
      <c r="DB31" s="699"/>
      <c r="DC31" s="700"/>
      <c r="DD31" s="684">
        <v>47985</v>
      </c>
      <c r="DE31" s="697"/>
      <c r="DF31" s="697"/>
      <c r="DG31" s="697"/>
      <c r="DH31" s="697"/>
      <c r="DI31" s="697"/>
      <c r="DJ31" s="697"/>
      <c r="DK31" s="698"/>
      <c r="DL31" s="684">
        <v>47985</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181</v>
      </c>
      <c r="S32" s="679"/>
      <c r="T32" s="679"/>
      <c r="U32" s="679"/>
      <c r="V32" s="679"/>
      <c r="W32" s="679"/>
      <c r="X32" s="679"/>
      <c r="Y32" s="680"/>
      <c r="Z32" s="715" t="s">
        <v>139</v>
      </c>
      <c r="AA32" s="715"/>
      <c r="AB32" s="715"/>
      <c r="AC32" s="715"/>
      <c r="AD32" s="716" t="s">
        <v>181</v>
      </c>
      <c r="AE32" s="716"/>
      <c r="AF32" s="716"/>
      <c r="AG32" s="716"/>
      <c r="AH32" s="716"/>
      <c r="AI32" s="716"/>
      <c r="AJ32" s="716"/>
      <c r="AK32" s="716"/>
      <c r="AL32" s="681" t="s">
        <v>254</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98.5</v>
      </c>
      <c r="BH32" s="697"/>
      <c r="BI32" s="697"/>
      <c r="BJ32" s="697"/>
      <c r="BK32" s="697"/>
      <c r="BL32" s="697"/>
      <c r="BM32" s="682">
        <v>95.4</v>
      </c>
      <c r="BN32" s="743"/>
      <c r="BO32" s="743"/>
      <c r="BP32" s="743"/>
      <c r="BQ32" s="721"/>
      <c r="BR32" s="751">
        <v>98.7</v>
      </c>
      <c r="BS32" s="697"/>
      <c r="BT32" s="697"/>
      <c r="BU32" s="697"/>
      <c r="BV32" s="697"/>
      <c r="BW32" s="697"/>
      <c r="BX32" s="682">
        <v>94.9</v>
      </c>
      <c r="BY32" s="743"/>
      <c r="BZ32" s="743"/>
      <c r="CA32" s="743"/>
      <c r="CB32" s="721"/>
      <c r="CD32" s="767"/>
      <c r="CE32" s="768"/>
      <c r="CF32" s="711" t="s">
        <v>320</v>
      </c>
      <c r="CG32" s="712"/>
      <c r="CH32" s="712"/>
      <c r="CI32" s="712"/>
      <c r="CJ32" s="712"/>
      <c r="CK32" s="712"/>
      <c r="CL32" s="712"/>
      <c r="CM32" s="712"/>
      <c r="CN32" s="712"/>
      <c r="CO32" s="712"/>
      <c r="CP32" s="712"/>
      <c r="CQ32" s="713"/>
      <c r="CR32" s="678" t="s">
        <v>181</v>
      </c>
      <c r="CS32" s="679"/>
      <c r="CT32" s="679"/>
      <c r="CU32" s="679"/>
      <c r="CV32" s="679"/>
      <c r="CW32" s="679"/>
      <c r="CX32" s="679"/>
      <c r="CY32" s="680"/>
      <c r="CZ32" s="681" t="s">
        <v>181</v>
      </c>
      <c r="DA32" s="699"/>
      <c r="DB32" s="699"/>
      <c r="DC32" s="700"/>
      <c r="DD32" s="684" t="s">
        <v>181</v>
      </c>
      <c r="DE32" s="679"/>
      <c r="DF32" s="679"/>
      <c r="DG32" s="679"/>
      <c r="DH32" s="679"/>
      <c r="DI32" s="679"/>
      <c r="DJ32" s="679"/>
      <c r="DK32" s="680"/>
      <c r="DL32" s="684" t="s">
        <v>181</v>
      </c>
      <c r="DM32" s="679"/>
      <c r="DN32" s="679"/>
      <c r="DO32" s="679"/>
      <c r="DP32" s="679"/>
      <c r="DQ32" s="679"/>
      <c r="DR32" s="679"/>
      <c r="DS32" s="679"/>
      <c r="DT32" s="679"/>
      <c r="DU32" s="679"/>
      <c r="DV32" s="680"/>
      <c r="DW32" s="681" t="s">
        <v>254</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1524457</v>
      </c>
      <c r="S33" s="679"/>
      <c r="T33" s="679"/>
      <c r="U33" s="679"/>
      <c r="V33" s="679"/>
      <c r="W33" s="679"/>
      <c r="X33" s="679"/>
      <c r="Y33" s="680"/>
      <c r="Z33" s="715">
        <v>6.9</v>
      </c>
      <c r="AA33" s="715"/>
      <c r="AB33" s="715"/>
      <c r="AC33" s="715"/>
      <c r="AD33" s="716" t="s">
        <v>181</v>
      </c>
      <c r="AE33" s="716"/>
      <c r="AF33" s="716"/>
      <c r="AG33" s="716"/>
      <c r="AH33" s="716"/>
      <c r="AI33" s="716"/>
      <c r="AJ33" s="716"/>
      <c r="AK33" s="716"/>
      <c r="AL33" s="681" t="s">
        <v>254</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98.7</v>
      </c>
      <c r="BH33" s="663"/>
      <c r="BI33" s="663"/>
      <c r="BJ33" s="663"/>
      <c r="BK33" s="663"/>
      <c r="BL33" s="663"/>
      <c r="BM33" s="706">
        <v>95.9</v>
      </c>
      <c r="BN33" s="663"/>
      <c r="BO33" s="663"/>
      <c r="BP33" s="663"/>
      <c r="BQ33" s="727"/>
      <c r="BR33" s="742">
        <v>98.7</v>
      </c>
      <c r="BS33" s="663"/>
      <c r="BT33" s="663"/>
      <c r="BU33" s="663"/>
      <c r="BV33" s="663"/>
      <c r="BW33" s="663"/>
      <c r="BX33" s="706">
        <v>95.6</v>
      </c>
      <c r="BY33" s="663"/>
      <c r="BZ33" s="663"/>
      <c r="CA33" s="663"/>
      <c r="CB33" s="727"/>
      <c r="CD33" s="711" t="s">
        <v>323</v>
      </c>
      <c r="CE33" s="712"/>
      <c r="CF33" s="712"/>
      <c r="CG33" s="712"/>
      <c r="CH33" s="712"/>
      <c r="CI33" s="712"/>
      <c r="CJ33" s="712"/>
      <c r="CK33" s="712"/>
      <c r="CL33" s="712"/>
      <c r="CM33" s="712"/>
      <c r="CN33" s="712"/>
      <c r="CO33" s="712"/>
      <c r="CP33" s="712"/>
      <c r="CQ33" s="713"/>
      <c r="CR33" s="678">
        <v>9222613</v>
      </c>
      <c r="CS33" s="697"/>
      <c r="CT33" s="697"/>
      <c r="CU33" s="697"/>
      <c r="CV33" s="697"/>
      <c r="CW33" s="697"/>
      <c r="CX33" s="697"/>
      <c r="CY33" s="698"/>
      <c r="CZ33" s="681">
        <v>43.8</v>
      </c>
      <c r="DA33" s="699"/>
      <c r="DB33" s="699"/>
      <c r="DC33" s="700"/>
      <c r="DD33" s="684">
        <v>7757833</v>
      </c>
      <c r="DE33" s="697"/>
      <c r="DF33" s="697"/>
      <c r="DG33" s="697"/>
      <c r="DH33" s="697"/>
      <c r="DI33" s="697"/>
      <c r="DJ33" s="697"/>
      <c r="DK33" s="698"/>
      <c r="DL33" s="684">
        <v>5547615</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108029</v>
      </c>
      <c r="S34" s="679"/>
      <c r="T34" s="679"/>
      <c r="U34" s="679"/>
      <c r="V34" s="679"/>
      <c r="W34" s="679"/>
      <c r="X34" s="679"/>
      <c r="Y34" s="680"/>
      <c r="Z34" s="715">
        <v>0.5</v>
      </c>
      <c r="AA34" s="715"/>
      <c r="AB34" s="715"/>
      <c r="AC34" s="715"/>
      <c r="AD34" s="716">
        <v>5041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2935594</v>
      </c>
      <c r="CS34" s="679"/>
      <c r="CT34" s="679"/>
      <c r="CU34" s="679"/>
      <c r="CV34" s="679"/>
      <c r="CW34" s="679"/>
      <c r="CX34" s="679"/>
      <c r="CY34" s="680"/>
      <c r="CZ34" s="681">
        <v>13.9</v>
      </c>
      <c r="DA34" s="699"/>
      <c r="DB34" s="699"/>
      <c r="DC34" s="700"/>
      <c r="DD34" s="684">
        <v>2399190</v>
      </c>
      <c r="DE34" s="679"/>
      <c r="DF34" s="679"/>
      <c r="DG34" s="679"/>
      <c r="DH34" s="679"/>
      <c r="DI34" s="679"/>
      <c r="DJ34" s="679"/>
      <c r="DK34" s="680"/>
      <c r="DL34" s="684">
        <v>2179284</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217291</v>
      </c>
      <c r="S35" s="679"/>
      <c r="T35" s="679"/>
      <c r="U35" s="679"/>
      <c r="V35" s="679"/>
      <c r="W35" s="679"/>
      <c r="X35" s="679"/>
      <c r="Y35" s="680"/>
      <c r="Z35" s="715">
        <v>1</v>
      </c>
      <c r="AA35" s="715"/>
      <c r="AB35" s="715"/>
      <c r="AC35" s="715"/>
      <c r="AD35" s="716" t="s">
        <v>139</v>
      </c>
      <c r="AE35" s="716"/>
      <c r="AF35" s="716"/>
      <c r="AG35" s="716"/>
      <c r="AH35" s="716"/>
      <c r="AI35" s="716"/>
      <c r="AJ35" s="716"/>
      <c r="AK35" s="716"/>
      <c r="AL35" s="681" t="s">
        <v>181</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179321</v>
      </c>
      <c r="CS35" s="697"/>
      <c r="CT35" s="697"/>
      <c r="CU35" s="697"/>
      <c r="CV35" s="697"/>
      <c r="CW35" s="697"/>
      <c r="CX35" s="697"/>
      <c r="CY35" s="698"/>
      <c r="CZ35" s="681">
        <v>0.9</v>
      </c>
      <c r="DA35" s="699"/>
      <c r="DB35" s="699"/>
      <c r="DC35" s="700"/>
      <c r="DD35" s="684">
        <v>126837</v>
      </c>
      <c r="DE35" s="697"/>
      <c r="DF35" s="697"/>
      <c r="DG35" s="697"/>
      <c r="DH35" s="697"/>
      <c r="DI35" s="697"/>
      <c r="DJ35" s="697"/>
      <c r="DK35" s="698"/>
      <c r="DL35" s="684">
        <v>126837</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105384</v>
      </c>
      <c r="S36" s="679"/>
      <c r="T36" s="679"/>
      <c r="U36" s="679"/>
      <c r="V36" s="679"/>
      <c r="W36" s="679"/>
      <c r="X36" s="679"/>
      <c r="Y36" s="680"/>
      <c r="Z36" s="715">
        <v>0.5</v>
      </c>
      <c r="AA36" s="715"/>
      <c r="AB36" s="715"/>
      <c r="AC36" s="715"/>
      <c r="AD36" s="716" t="s">
        <v>181</v>
      </c>
      <c r="AE36" s="716"/>
      <c r="AF36" s="716"/>
      <c r="AG36" s="716"/>
      <c r="AH36" s="716"/>
      <c r="AI36" s="716"/>
      <c r="AJ36" s="716"/>
      <c r="AK36" s="716"/>
      <c r="AL36" s="681" t="s">
        <v>181</v>
      </c>
      <c r="AM36" s="682"/>
      <c r="AN36" s="682"/>
      <c r="AO36" s="717"/>
      <c r="AP36" s="235"/>
      <c r="AQ36" s="730" t="s">
        <v>331</v>
      </c>
      <c r="AR36" s="731"/>
      <c r="AS36" s="731"/>
      <c r="AT36" s="731"/>
      <c r="AU36" s="731"/>
      <c r="AV36" s="731"/>
      <c r="AW36" s="731"/>
      <c r="AX36" s="731"/>
      <c r="AY36" s="732"/>
      <c r="AZ36" s="733">
        <v>3853142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129654</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2897549</v>
      </c>
      <c r="CS36" s="679"/>
      <c r="CT36" s="679"/>
      <c r="CU36" s="679"/>
      <c r="CV36" s="679"/>
      <c r="CW36" s="679"/>
      <c r="CX36" s="679"/>
      <c r="CY36" s="680"/>
      <c r="CZ36" s="681">
        <v>13.8</v>
      </c>
      <c r="DA36" s="699"/>
      <c r="DB36" s="699"/>
      <c r="DC36" s="700"/>
      <c r="DD36" s="684">
        <v>2709458</v>
      </c>
      <c r="DE36" s="679"/>
      <c r="DF36" s="679"/>
      <c r="DG36" s="679"/>
      <c r="DH36" s="679"/>
      <c r="DI36" s="679"/>
      <c r="DJ36" s="679"/>
      <c r="DK36" s="680"/>
      <c r="DL36" s="684">
        <v>2426392</v>
      </c>
      <c r="DM36" s="679"/>
      <c r="DN36" s="679"/>
      <c r="DO36" s="679"/>
      <c r="DP36" s="679"/>
      <c r="DQ36" s="679"/>
      <c r="DR36" s="679"/>
      <c r="DS36" s="679"/>
      <c r="DT36" s="679"/>
      <c r="DU36" s="679"/>
      <c r="DV36" s="680"/>
      <c r="DW36" s="681">
        <v>18.5</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987672</v>
      </c>
      <c r="S37" s="679"/>
      <c r="T37" s="679"/>
      <c r="U37" s="679"/>
      <c r="V37" s="679"/>
      <c r="W37" s="679"/>
      <c r="X37" s="679"/>
      <c r="Y37" s="680"/>
      <c r="Z37" s="715">
        <v>4.5</v>
      </c>
      <c r="AA37" s="715"/>
      <c r="AB37" s="715"/>
      <c r="AC37" s="715"/>
      <c r="AD37" s="716" t="s">
        <v>254</v>
      </c>
      <c r="AE37" s="716"/>
      <c r="AF37" s="716"/>
      <c r="AG37" s="716"/>
      <c r="AH37" s="716"/>
      <c r="AI37" s="716"/>
      <c r="AJ37" s="716"/>
      <c r="AK37" s="716"/>
      <c r="AL37" s="681" t="s">
        <v>181</v>
      </c>
      <c r="AM37" s="682"/>
      <c r="AN37" s="682"/>
      <c r="AO37" s="717"/>
      <c r="AQ37" s="718" t="s">
        <v>335</v>
      </c>
      <c r="AR37" s="719"/>
      <c r="AS37" s="719"/>
      <c r="AT37" s="719"/>
      <c r="AU37" s="719"/>
      <c r="AV37" s="719"/>
      <c r="AW37" s="719"/>
      <c r="AX37" s="719"/>
      <c r="AY37" s="720"/>
      <c r="AZ37" s="678">
        <v>1386244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52413</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437422</v>
      </c>
      <c r="CS37" s="697"/>
      <c r="CT37" s="697"/>
      <c r="CU37" s="697"/>
      <c r="CV37" s="697"/>
      <c r="CW37" s="697"/>
      <c r="CX37" s="697"/>
      <c r="CY37" s="698"/>
      <c r="CZ37" s="681">
        <v>2.1</v>
      </c>
      <c r="DA37" s="699"/>
      <c r="DB37" s="699"/>
      <c r="DC37" s="700"/>
      <c r="DD37" s="684">
        <v>437422</v>
      </c>
      <c r="DE37" s="697"/>
      <c r="DF37" s="697"/>
      <c r="DG37" s="697"/>
      <c r="DH37" s="697"/>
      <c r="DI37" s="697"/>
      <c r="DJ37" s="697"/>
      <c r="DK37" s="698"/>
      <c r="DL37" s="684">
        <v>425033</v>
      </c>
      <c r="DM37" s="697"/>
      <c r="DN37" s="697"/>
      <c r="DO37" s="697"/>
      <c r="DP37" s="697"/>
      <c r="DQ37" s="697"/>
      <c r="DR37" s="697"/>
      <c r="DS37" s="697"/>
      <c r="DT37" s="697"/>
      <c r="DU37" s="697"/>
      <c r="DV37" s="698"/>
      <c r="DW37" s="681">
        <v>3.2</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769147</v>
      </c>
      <c r="S38" s="679"/>
      <c r="T38" s="679"/>
      <c r="U38" s="679"/>
      <c r="V38" s="679"/>
      <c r="W38" s="679"/>
      <c r="X38" s="679"/>
      <c r="Y38" s="680"/>
      <c r="Z38" s="715">
        <v>3.5</v>
      </c>
      <c r="AA38" s="715"/>
      <c r="AB38" s="715"/>
      <c r="AC38" s="715"/>
      <c r="AD38" s="716">
        <v>7780</v>
      </c>
      <c r="AE38" s="716"/>
      <c r="AF38" s="716"/>
      <c r="AG38" s="716"/>
      <c r="AH38" s="716"/>
      <c r="AI38" s="716"/>
      <c r="AJ38" s="716"/>
      <c r="AK38" s="716"/>
      <c r="AL38" s="681">
        <v>0.1</v>
      </c>
      <c r="AM38" s="682"/>
      <c r="AN38" s="682"/>
      <c r="AO38" s="717"/>
      <c r="AQ38" s="718" t="s">
        <v>339</v>
      </c>
      <c r="AR38" s="719"/>
      <c r="AS38" s="719"/>
      <c r="AT38" s="719"/>
      <c r="AU38" s="719"/>
      <c r="AV38" s="719"/>
      <c r="AW38" s="719"/>
      <c r="AX38" s="719"/>
      <c r="AY38" s="720"/>
      <c r="AZ38" s="678">
        <v>414569</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8060</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2046430</v>
      </c>
      <c r="CS38" s="679"/>
      <c r="CT38" s="679"/>
      <c r="CU38" s="679"/>
      <c r="CV38" s="679"/>
      <c r="CW38" s="679"/>
      <c r="CX38" s="679"/>
      <c r="CY38" s="680"/>
      <c r="CZ38" s="681">
        <v>9.6999999999999993</v>
      </c>
      <c r="DA38" s="699"/>
      <c r="DB38" s="699"/>
      <c r="DC38" s="700"/>
      <c r="DD38" s="684">
        <v>1692962</v>
      </c>
      <c r="DE38" s="679"/>
      <c r="DF38" s="679"/>
      <c r="DG38" s="679"/>
      <c r="DH38" s="679"/>
      <c r="DI38" s="679"/>
      <c r="DJ38" s="679"/>
      <c r="DK38" s="680"/>
      <c r="DL38" s="684">
        <v>815102</v>
      </c>
      <c r="DM38" s="679"/>
      <c r="DN38" s="679"/>
      <c r="DO38" s="679"/>
      <c r="DP38" s="679"/>
      <c r="DQ38" s="679"/>
      <c r="DR38" s="679"/>
      <c r="DS38" s="679"/>
      <c r="DT38" s="679"/>
      <c r="DU38" s="679"/>
      <c r="DV38" s="680"/>
      <c r="DW38" s="681">
        <v>6.2</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1818000</v>
      </c>
      <c r="S39" s="679"/>
      <c r="T39" s="679"/>
      <c r="U39" s="679"/>
      <c r="V39" s="679"/>
      <c r="W39" s="679"/>
      <c r="X39" s="679"/>
      <c r="Y39" s="680"/>
      <c r="Z39" s="715">
        <v>8.1999999999999993</v>
      </c>
      <c r="AA39" s="715"/>
      <c r="AB39" s="715"/>
      <c r="AC39" s="715"/>
      <c r="AD39" s="716" t="s">
        <v>181</v>
      </c>
      <c r="AE39" s="716"/>
      <c r="AF39" s="716"/>
      <c r="AG39" s="716"/>
      <c r="AH39" s="716"/>
      <c r="AI39" s="716"/>
      <c r="AJ39" s="716"/>
      <c r="AK39" s="716"/>
      <c r="AL39" s="681" t="s">
        <v>139</v>
      </c>
      <c r="AM39" s="682"/>
      <c r="AN39" s="682"/>
      <c r="AO39" s="717"/>
      <c r="AQ39" s="718" t="s">
        <v>343</v>
      </c>
      <c r="AR39" s="719"/>
      <c r="AS39" s="719"/>
      <c r="AT39" s="719"/>
      <c r="AU39" s="719"/>
      <c r="AV39" s="719"/>
      <c r="AW39" s="719"/>
      <c r="AX39" s="719"/>
      <c r="AY39" s="720"/>
      <c r="AZ39" s="678">
        <v>5899</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12990</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857726</v>
      </c>
      <c r="CS39" s="697"/>
      <c r="CT39" s="697"/>
      <c r="CU39" s="697"/>
      <c r="CV39" s="697"/>
      <c r="CW39" s="697"/>
      <c r="CX39" s="697"/>
      <c r="CY39" s="698"/>
      <c r="CZ39" s="681">
        <v>4.0999999999999996</v>
      </c>
      <c r="DA39" s="699"/>
      <c r="DB39" s="699"/>
      <c r="DC39" s="700"/>
      <c r="DD39" s="684">
        <v>640393</v>
      </c>
      <c r="DE39" s="697"/>
      <c r="DF39" s="697"/>
      <c r="DG39" s="697"/>
      <c r="DH39" s="697"/>
      <c r="DI39" s="697"/>
      <c r="DJ39" s="697"/>
      <c r="DK39" s="698"/>
      <c r="DL39" s="684" t="s">
        <v>181</v>
      </c>
      <c r="DM39" s="697"/>
      <c r="DN39" s="697"/>
      <c r="DO39" s="697"/>
      <c r="DP39" s="697"/>
      <c r="DQ39" s="697"/>
      <c r="DR39" s="697"/>
      <c r="DS39" s="697"/>
      <c r="DT39" s="697"/>
      <c r="DU39" s="697"/>
      <c r="DV39" s="698"/>
      <c r="DW39" s="681" t="s">
        <v>254</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254</v>
      </c>
      <c r="S40" s="679"/>
      <c r="T40" s="679"/>
      <c r="U40" s="679"/>
      <c r="V40" s="679"/>
      <c r="W40" s="679"/>
      <c r="X40" s="679"/>
      <c r="Y40" s="680"/>
      <c r="Z40" s="715" t="s">
        <v>139</v>
      </c>
      <c r="AA40" s="715"/>
      <c r="AB40" s="715"/>
      <c r="AC40" s="715"/>
      <c r="AD40" s="716" t="s">
        <v>254</v>
      </c>
      <c r="AE40" s="716"/>
      <c r="AF40" s="716"/>
      <c r="AG40" s="716"/>
      <c r="AH40" s="716"/>
      <c r="AI40" s="716"/>
      <c r="AJ40" s="716"/>
      <c r="AK40" s="716"/>
      <c r="AL40" s="681" t="s">
        <v>181</v>
      </c>
      <c r="AM40" s="682"/>
      <c r="AN40" s="682"/>
      <c r="AO40" s="717"/>
      <c r="AQ40" s="718" t="s">
        <v>347</v>
      </c>
      <c r="AR40" s="719"/>
      <c r="AS40" s="719"/>
      <c r="AT40" s="719"/>
      <c r="AU40" s="719"/>
      <c r="AV40" s="719"/>
      <c r="AW40" s="719"/>
      <c r="AX40" s="719"/>
      <c r="AY40" s="720"/>
      <c r="AZ40" s="678" t="s">
        <v>181</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98</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305993</v>
      </c>
      <c r="CS40" s="679"/>
      <c r="CT40" s="679"/>
      <c r="CU40" s="679"/>
      <c r="CV40" s="679"/>
      <c r="CW40" s="679"/>
      <c r="CX40" s="679"/>
      <c r="CY40" s="680"/>
      <c r="CZ40" s="681">
        <v>1.5</v>
      </c>
      <c r="DA40" s="699"/>
      <c r="DB40" s="699"/>
      <c r="DC40" s="700"/>
      <c r="DD40" s="684">
        <v>188993</v>
      </c>
      <c r="DE40" s="679"/>
      <c r="DF40" s="679"/>
      <c r="DG40" s="679"/>
      <c r="DH40" s="679"/>
      <c r="DI40" s="679"/>
      <c r="DJ40" s="679"/>
      <c r="DK40" s="680"/>
      <c r="DL40" s="684" t="s">
        <v>181</v>
      </c>
      <c r="DM40" s="679"/>
      <c r="DN40" s="679"/>
      <c r="DO40" s="679"/>
      <c r="DP40" s="679"/>
      <c r="DQ40" s="679"/>
      <c r="DR40" s="679"/>
      <c r="DS40" s="679"/>
      <c r="DT40" s="679"/>
      <c r="DU40" s="679"/>
      <c r="DV40" s="680"/>
      <c r="DW40" s="681" t="s">
        <v>181</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796600</v>
      </c>
      <c r="S41" s="679"/>
      <c r="T41" s="679"/>
      <c r="U41" s="679"/>
      <c r="V41" s="679"/>
      <c r="W41" s="679"/>
      <c r="X41" s="679"/>
      <c r="Y41" s="680"/>
      <c r="Z41" s="715">
        <v>3.6</v>
      </c>
      <c r="AA41" s="715"/>
      <c r="AB41" s="715"/>
      <c r="AC41" s="715"/>
      <c r="AD41" s="716" t="s">
        <v>254</v>
      </c>
      <c r="AE41" s="716"/>
      <c r="AF41" s="716"/>
      <c r="AG41" s="716"/>
      <c r="AH41" s="716"/>
      <c r="AI41" s="716"/>
      <c r="AJ41" s="716"/>
      <c r="AK41" s="716"/>
      <c r="AL41" s="681" t="s">
        <v>181</v>
      </c>
      <c r="AM41" s="682"/>
      <c r="AN41" s="682"/>
      <c r="AO41" s="717"/>
      <c r="AQ41" s="718" t="s">
        <v>352</v>
      </c>
      <c r="AR41" s="719"/>
      <c r="AS41" s="719"/>
      <c r="AT41" s="719"/>
      <c r="AU41" s="719"/>
      <c r="AV41" s="719"/>
      <c r="AW41" s="719"/>
      <c r="AX41" s="719"/>
      <c r="AY41" s="720"/>
      <c r="AZ41" s="678">
        <v>497597</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181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139</v>
      </c>
      <c r="CS41" s="697"/>
      <c r="CT41" s="697"/>
      <c r="CU41" s="697"/>
      <c r="CV41" s="697"/>
      <c r="CW41" s="697"/>
      <c r="CX41" s="697"/>
      <c r="CY41" s="698"/>
      <c r="CZ41" s="681" t="s">
        <v>181</v>
      </c>
      <c r="DA41" s="699"/>
      <c r="DB41" s="699"/>
      <c r="DC41" s="700"/>
      <c r="DD41" s="684" t="s">
        <v>181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22076426</v>
      </c>
      <c r="S42" s="701"/>
      <c r="T42" s="701"/>
      <c r="U42" s="701"/>
      <c r="V42" s="701"/>
      <c r="W42" s="701"/>
      <c r="X42" s="701"/>
      <c r="Y42" s="703"/>
      <c r="Z42" s="704">
        <v>100</v>
      </c>
      <c r="AA42" s="704"/>
      <c r="AB42" s="704"/>
      <c r="AC42" s="704"/>
      <c r="AD42" s="705">
        <v>12330707</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1548833</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292</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1694526</v>
      </c>
      <c r="CS42" s="679"/>
      <c r="CT42" s="679"/>
      <c r="CU42" s="679"/>
      <c r="CV42" s="679"/>
      <c r="CW42" s="679"/>
      <c r="CX42" s="679"/>
      <c r="CY42" s="680"/>
      <c r="CZ42" s="681">
        <v>8</v>
      </c>
      <c r="DA42" s="682"/>
      <c r="DB42" s="682"/>
      <c r="DC42" s="683"/>
      <c r="DD42" s="684">
        <v>178722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88046</v>
      </c>
      <c r="CS43" s="697"/>
      <c r="CT43" s="697"/>
      <c r="CU43" s="697"/>
      <c r="CV43" s="697"/>
      <c r="CW43" s="697"/>
      <c r="CX43" s="697"/>
      <c r="CY43" s="698"/>
      <c r="CZ43" s="681">
        <v>0.4</v>
      </c>
      <c r="DA43" s="699"/>
      <c r="DB43" s="699"/>
      <c r="DC43" s="700"/>
      <c r="DD43" s="684">
        <v>88046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1694526</v>
      </c>
      <c r="CS44" s="679"/>
      <c r="CT44" s="679"/>
      <c r="CU44" s="679"/>
      <c r="CV44" s="679"/>
      <c r="CW44" s="679"/>
      <c r="CX44" s="679"/>
      <c r="CY44" s="680"/>
      <c r="CZ44" s="681">
        <v>8</v>
      </c>
      <c r="DA44" s="682"/>
      <c r="DB44" s="682"/>
      <c r="DC44" s="683"/>
      <c r="DD44" s="684">
        <v>178722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1327175</v>
      </c>
      <c r="CS45" s="697"/>
      <c r="CT45" s="697"/>
      <c r="CU45" s="697"/>
      <c r="CV45" s="697"/>
      <c r="CW45" s="697"/>
      <c r="CX45" s="697"/>
      <c r="CY45" s="698"/>
      <c r="CZ45" s="681">
        <v>6.3</v>
      </c>
      <c r="DA45" s="699"/>
      <c r="DB45" s="699"/>
      <c r="DC45" s="700"/>
      <c r="DD45" s="684">
        <v>33968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302611</v>
      </c>
      <c r="CS46" s="679"/>
      <c r="CT46" s="679"/>
      <c r="CU46" s="679"/>
      <c r="CV46" s="679"/>
      <c r="CW46" s="679"/>
      <c r="CX46" s="679"/>
      <c r="CY46" s="680"/>
      <c r="CZ46" s="681">
        <v>1.4</v>
      </c>
      <c r="DA46" s="682"/>
      <c r="DB46" s="682"/>
      <c r="DC46" s="683"/>
      <c r="DD46" s="684">
        <v>138922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t="s">
        <v>139</v>
      </c>
      <c r="CS47" s="697"/>
      <c r="CT47" s="697"/>
      <c r="CU47" s="697"/>
      <c r="CV47" s="697"/>
      <c r="CW47" s="697"/>
      <c r="CX47" s="697"/>
      <c r="CY47" s="698"/>
      <c r="CZ47" s="681" t="s">
        <v>181</v>
      </c>
      <c r="DA47" s="699"/>
      <c r="DB47" s="699"/>
      <c r="DC47" s="700"/>
      <c r="DD47" s="684" t="s">
        <v>254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254</v>
      </c>
      <c r="CS48" s="679"/>
      <c r="CT48" s="679"/>
      <c r="CU48" s="679"/>
      <c r="CV48" s="679"/>
      <c r="CW48" s="679"/>
      <c r="CX48" s="679"/>
      <c r="CY48" s="680"/>
      <c r="CZ48" s="681" t="s">
        <v>254</v>
      </c>
      <c r="DA48" s="682"/>
      <c r="DB48" s="682"/>
      <c r="DC48" s="683"/>
      <c r="DD48" s="684" t="s">
        <v>254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21055465</v>
      </c>
      <c r="CS49" s="663"/>
      <c r="CT49" s="663"/>
      <c r="CU49" s="663"/>
      <c r="CV49" s="663"/>
      <c r="CW49" s="663"/>
      <c r="CX49" s="663"/>
      <c r="CY49" s="664"/>
      <c r="CZ49" s="665">
        <v>100</v>
      </c>
      <c r="DA49" s="666"/>
      <c r="DB49" s="666"/>
      <c r="DC49" s="667"/>
      <c r="DD49" s="668">
        <v>14184055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mSjgw/+kk1vrn0F9qLi+iJCFdBxy3kRPQIzuxV20Sl+7eMpZ8iA9gQT5XgZBrcRZDb8Epf1hgIwWK1o8N/BQ==" saltValue="i/MWoAWqeut/cj+eK7Yc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22058</v>
      </c>
      <c r="R7" s="1198"/>
      <c r="S7" s="1198"/>
      <c r="T7" s="1198"/>
      <c r="U7" s="1198"/>
      <c r="V7" s="1198">
        <v>21051</v>
      </c>
      <c r="W7" s="1198"/>
      <c r="X7" s="1198"/>
      <c r="Y7" s="1198"/>
      <c r="Z7" s="1198"/>
      <c r="AA7" s="1198">
        <v>1007</v>
      </c>
      <c r="AB7" s="1198"/>
      <c r="AC7" s="1198"/>
      <c r="AD7" s="1198"/>
      <c r="AE7" s="1199"/>
      <c r="AF7" s="1200">
        <v>1007</v>
      </c>
      <c r="AG7" s="1201"/>
      <c r="AH7" s="1201"/>
      <c r="AI7" s="1201"/>
      <c r="AJ7" s="1202"/>
      <c r="AK7" s="1184">
        <v>105</v>
      </c>
      <c r="AL7" s="1185"/>
      <c r="AM7" s="1185"/>
      <c r="AN7" s="1185"/>
      <c r="AO7" s="1185"/>
      <c r="AP7" s="1185">
        <v>16640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14</v>
      </c>
      <c r="CI7" s="1182"/>
      <c r="CJ7" s="1182"/>
      <c r="CK7" s="1182"/>
      <c r="CL7" s="1183"/>
      <c r="CM7" s="1181">
        <v>798</v>
      </c>
      <c r="CN7" s="1182"/>
      <c r="CO7" s="1182"/>
      <c r="CP7" s="1182"/>
      <c r="CQ7" s="1183"/>
      <c r="CR7" s="1181" t="s">
        <v>603</v>
      </c>
      <c r="CS7" s="1182"/>
      <c r="CT7" s="1182"/>
      <c r="CU7" s="1182"/>
      <c r="CV7" s="1183"/>
      <c r="CW7" s="1181" t="s">
        <v>603</v>
      </c>
      <c r="CX7" s="1182"/>
      <c r="CY7" s="1182"/>
      <c r="CZ7" s="1182"/>
      <c r="DA7" s="1183"/>
      <c r="DB7" s="1181" t="s">
        <v>603</v>
      </c>
      <c r="DC7" s="1182"/>
      <c r="DD7" s="1182"/>
      <c r="DE7" s="1182"/>
      <c r="DF7" s="1183"/>
      <c r="DG7" s="1181" t="s">
        <v>603</v>
      </c>
      <c r="DH7" s="1182"/>
      <c r="DI7" s="1182"/>
      <c r="DJ7" s="1182"/>
      <c r="DK7" s="1183"/>
      <c r="DL7" s="1181" t="s">
        <v>603</v>
      </c>
      <c r="DM7" s="1182"/>
      <c r="DN7" s="1182"/>
      <c r="DO7" s="1182"/>
      <c r="DP7" s="1183"/>
      <c r="DQ7" s="1181" t="s">
        <v>604</v>
      </c>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17</v>
      </c>
      <c r="R8" s="1137"/>
      <c r="S8" s="1137"/>
      <c r="T8" s="1137"/>
      <c r="U8" s="1137"/>
      <c r="V8" s="1137">
        <v>3</v>
      </c>
      <c r="W8" s="1137"/>
      <c r="X8" s="1137"/>
      <c r="Y8" s="1137"/>
      <c r="Z8" s="1137"/>
      <c r="AA8" s="1137">
        <v>14</v>
      </c>
      <c r="AB8" s="1137"/>
      <c r="AC8" s="1137"/>
      <c r="AD8" s="1137"/>
      <c r="AE8" s="1138"/>
      <c r="AF8" s="1112">
        <v>14</v>
      </c>
      <c r="AG8" s="1113"/>
      <c r="AH8" s="1113"/>
      <c r="AI8" s="1113"/>
      <c r="AJ8" s="1114"/>
      <c r="AK8" s="1179" t="s">
        <v>595</v>
      </c>
      <c r="AL8" s="1180"/>
      <c r="AM8" s="1180"/>
      <c r="AN8" s="1180"/>
      <c r="AO8" s="1180"/>
      <c r="AP8" s="1180">
        <v>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29</v>
      </c>
      <c r="R9" s="1137"/>
      <c r="S9" s="1137"/>
      <c r="T9" s="1137"/>
      <c r="U9" s="1137"/>
      <c r="V9" s="1137">
        <v>29</v>
      </c>
      <c r="W9" s="1137"/>
      <c r="X9" s="1137"/>
      <c r="Y9" s="1137"/>
      <c r="Z9" s="1137"/>
      <c r="AA9" s="1137" t="s">
        <v>605</v>
      </c>
      <c r="AB9" s="1137"/>
      <c r="AC9" s="1137"/>
      <c r="AD9" s="1137"/>
      <c r="AE9" s="1138"/>
      <c r="AF9" s="1112" t="s">
        <v>181</v>
      </c>
      <c r="AG9" s="1113"/>
      <c r="AH9" s="1113"/>
      <c r="AI9" s="1113"/>
      <c r="AJ9" s="1114"/>
      <c r="AK9" s="1179">
        <v>8</v>
      </c>
      <c r="AL9" s="1180"/>
      <c r="AM9" s="1180"/>
      <c r="AN9" s="1180"/>
      <c r="AO9" s="1180"/>
      <c r="AP9" s="1180" t="s">
        <v>595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22076</v>
      </c>
      <c r="R23" s="1162"/>
      <c r="S23" s="1162"/>
      <c r="T23" s="1162"/>
      <c r="U23" s="1162"/>
      <c r="V23" s="1162">
        <v>21055</v>
      </c>
      <c r="W23" s="1162"/>
      <c r="X23" s="1162"/>
      <c r="Y23" s="1162"/>
      <c r="Z23" s="1162"/>
      <c r="AA23" s="1162">
        <v>1021</v>
      </c>
      <c r="AB23" s="1162"/>
      <c r="AC23" s="1162"/>
      <c r="AD23" s="1162"/>
      <c r="AE23" s="1163"/>
      <c r="AF23" s="1164">
        <v>1020</v>
      </c>
      <c r="AG23" s="1162"/>
      <c r="AH23" s="1162"/>
      <c r="AI23" s="1162"/>
      <c r="AJ23" s="1165"/>
      <c r="AK23" s="1166"/>
      <c r="AL23" s="1167"/>
      <c r="AM23" s="1167"/>
      <c r="AN23" s="1167"/>
      <c r="AO23" s="1167"/>
      <c r="AP23" s="1162">
        <v>16641</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408</v>
      </c>
      <c r="C28" s="1144"/>
      <c r="D28" s="1144"/>
      <c r="E28" s="1144"/>
      <c r="F28" s="1144"/>
      <c r="G28" s="1144"/>
      <c r="H28" s="1144"/>
      <c r="I28" s="1144"/>
      <c r="J28" s="1144"/>
      <c r="K28" s="1144"/>
      <c r="L28" s="1144"/>
      <c r="M28" s="1144"/>
      <c r="N28" s="1144"/>
      <c r="O28" s="1144"/>
      <c r="P28" s="1145"/>
      <c r="Q28" s="1146">
        <v>5904</v>
      </c>
      <c r="R28" s="1147"/>
      <c r="S28" s="1147"/>
      <c r="T28" s="1147"/>
      <c r="U28" s="1147"/>
      <c r="V28" s="1147">
        <v>5774</v>
      </c>
      <c r="W28" s="1147"/>
      <c r="X28" s="1147"/>
      <c r="Y28" s="1147"/>
      <c r="Z28" s="1147"/>
      <c r="AA28" s="1147">
        <v>130</v>
      </c>
      <c r="AB28" s="1147"/>
      <c r="AC28" s="1147"/>
      <c r="AD28" s="1147"/>
      <c r="AE28" s="1148"/>
      <c r="AF28" s="1149">
        <v>130</v>
      </c>
      <c r="AG28" s="1147"/>
      <c r="AH28" s="1147"/>
      <c r="AI28" s="1147"/>
      <c r="AJ28" s="1150"/>
      <c r="AK28" s="1151">
        <v>498</v>
      </c>
      <c r="AL28" s="1139"/>
      <c r="AM28" s="1139"/>
      <c r="AN28" s="1139"/>
      <c r="AO28" s="1139"/>
      <c r="AP28" s="1139" t="s">
        <v>595</v>
      </c>
      <c r="AQ28" s="1139"/>
      <c r="AR28" s="1139"/>
      <c r="AS28" s="1139"/>
      <c r="AT28" s="1139"/>
      <c r="AU28" s="1139" t="s">
        <v>595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5315</v>
      </c>
      <c r="R29" s="1137"/>
      <c r="S29" s="1137"/>
      <c r="T29" s="1137"/>
      <c r="U29" s="1137"/>
      <c r="V29" s="1137">
        <v>5124</v>
      </c>
      <c r="W29" s="1137"/>
      <c r="X29" s="1137"/>
      <c r="Y29" s="1137"/>
      <c r="Z29" s="1137"/>
      <c r="AA29" s="1137">
        <v>191</v>
      </c>
      <c r="AB29" s="1137"/>
      <c r="AC29" s="1137"/>
      <c r="AD29" s="1137"/>
      <c r="AE29" s="1138"/>
      <c r="AF29" s="1112">
        <v>191</v>
      </c>
      <c r="AG29" s="1113"/>
      <c r="AH29" s="1113"/>
      <c r="AI29" s="1113"/>
      <c r="AJ29" s="1114"/>
      <c r="AK29" s="1073">
        <v>728</v>
      </c>
      <c r="AL29" s="1064"/>
      <c r="AM29" s="1064"/>
      <c r="AN29" s="1064"/>
      <c r="AO29" s="1064"/>
      <c r="AP29" s="1064" t="s">
        <v>596</v>
      </c>
      <c r="AQ29" s="1064"/>
      <c r="AR29" s="1064"/>
      <c r="AS29" s="1064"/>
      <c r="AT29" s="1064"/>
      <c r="AU29" s="1064" t="s">
        <v>595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1594</v>
      </c>
      <c r="R30" s="1137"/>
      <c r="S30" s="1137"/>
      <c r="T30" s="1137"/>
      <c r="U30" s="1137"/>
      <c r="V30" s="1137">
        <v>1584</v>
      </c>
      <c r="W30" s="1137"/>
      <c r="X30" s="1137"/>
      <c r="Y30" s="1137"/>
      <c r="Z30" s="1137"/>
      <c r="AA30" s="1137">
        <v>9</v>
      </c>
      <c r="AB30" s="1137"/>
      <c r="AC30" s="1137"/>
      <c r="AD30" s="1137"/>
      <c r="AE30" s="1138"/>
      <c r="AF30" s="1112">
        <v>9</v>
      </c>
      <c r="AG30" s="1113"/>
      <c r="AH30" s="1113"/>
      <c r="AI30" s="1113"/>
      <c r="AJ30" s="1114"/>
      <c r="AK30" s="1073">
        <v>821</v>
      </c>
      <c r="AL30" s="1064"/>
      <c r="AM30" s="1064"/>
      <c r="AN30" s="1064"/>
      <c r="AO30" s="1064"/>
      <c r="AP30" s="1064" t="s">
        <v>595</v>
      </c>
      <c r="AQ30" s="1064"/>
      <c r="AR30" s="1064"/>
      <c r="AS30" s="1064"/>
      <c r="AT30" s="1064"/>
      <c r="AU30" s="1064" t="s">
        <v>595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9296</v>
      </c>
      <c r="R31" s="1137"/>
      <c r="S31" s="1137"/>
      <c r="T31" s="1137"/>
      <c r="U31" s="1137"/>
      <c r="V31" s="1137">
        <v>9164</v>
      </c>
      <c r="W31" s="1137"/>
      <c r="X31" s="1137"/>
      <c r="Y31" s="1137"/>
      <c r="Z31" s="1137"/>
      <c r="AA31" s="1137">
        <v>133</v>
      </c>
      <c r="AB31" s="1137"/>
      <c r="AC31" s="1137"/>
      <c r="AD31" s="1137"/>
      <c r="AE31" s="1138"/>
      <c r="AF31" s="1112">
        <v>145</v>
      </c>
      <c r="AG31" s="1113"/>
      <c r="AH31" s="1113"/>
      <c r="AI31" s="1113"/>
      <c r="AJ31" s="1114"/>
      <c r="AK31" s="1073">
        <v>1443</v>
      </c>
      <c r="AL31" s="1064"/>
      <c r="AM31" s="1064"/>
      <c r="AN31" s="1064"/>
      <c r="AO31" s="1064"/>
      <c r="AP31" s="1064">
        <v>8288</v>
      </c>
      <c r="AQ31" s="1064"/>
      <c r="AR31" s="1064"/>
      <c r="AS31" s="1064"/>
      <c r="AT31" s="1064"/>
      <c r="AU31" s="1064">
        <v>5155</v>
      </c>
      <c r="AV31" s="1064"/>
      <c r="AW31" s="1064"/>
      <c r="AX31" s="1064"/>
      <c r="AY31" s="1064"/>
      <c r="AZ31" s="1135" t="s">
        <v>595</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589</v>
      </c>
      <c r="C32" s="1131"/>
      <c r="D32" s="1131"/>
      <c r="E32" s="1131"/>
      <c r="F32" s="1131"/>
      <c r="G32" s="1131"/>
      <c r="H32" s="1131"/>
      <c r="I32" s="1131"/>
      <c r="J32" s="1131"/>
      <c r="K32" s="1131"/>
      <c r="L32" s="1131"/>
      <c r="M32" s="1131"/>
      <c r="N32" s="1131"/>
      <c r="O32" s="1131"/>
      <c r="P32" s="1132"/>
      <c r="Q32" s="1136">
        <v>717</v>
      </c>
      <c r="R32" s="1137"/>
      <c r="S32" s="1137"/>
      <c r="T32" s="1137"/>
      <c r="U32" s="1137"/>
      <c r="V32" s="1137">
        <v>683</v>
      </c>
      <c r="W32" s="1137"/>
      <c r="X32" s="1137"/>
      <c r="Y32" s="1137"/>
      <c r="Z32" s="1137"/>
      <c r="AA32" s="1137">
        <v>34</v>
      </c>
      <c r="AB32" s="1137"/>
      <c r="AC32" s="1137"/>
      <c r="AD32" s="1137"/>
      <c r="AE32" s="1138"/>
      <c r="AF32" s="1112">
        <v>392</v>
      </c>
      <c r="AG32" s="1113"/>
      <c r="AH32" s="1113"/>
      <c r="AI32" s="1113"/>
      <c r="AJ32" s="1114"/>
      <c r="AK32" s="1073">
        <v>415</v>
      </c>
      <c r="AL32" s="1064"/>
      <c r="AM32" s="1064"/>
      <c r="AN32" s="1064"/>
      <c r="AO32" s="1064"/>
      <c r="AP32" s="1064">
        <v>7445</v>
      </c>
      <c r="AQ32" s="1064"/>
      <c r="AR32" s="1064"/>
      <c r="AS32" s="1064"/>
      <c r="AT32" s="1064"/>
      <c r="AU32" s="1064">
        <v>5792</v>
      </c>
      <c r="AV32" s="1064"/>
      <c r="AW32" s="1064"/>
      <c r="AX32" s="1064"/>
      <c r="AY32" s="1064"/>
      <c r="AZ32" s="1135" t="s">
        <v>595</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414</v>
      </c>
      <c r="C33" s="1131"/>
      <c r="D33" s="1131"/>
      <c r="E33" s="1131"/>
      <c r="F33" s="1131"/>
      <c r="G33" s="1131"/>
      <c r="H33" s="1131"/>
      <c r="I33" s="1131"/>
      <c r="J33" s="1131"/>
      <c r="K33" s="1131"/>
      <c r="L33" s="1131"/>
      <c r="M33" s="1131"/>
      <c r="N33" s="1131"/>
      <c r="O33" s="1131"/>
      <c r="P33" s="1132"/>
      <c r="Q33" s="1136">
        <v>1249</v>
      </c>
      <c r="R33" s="1137"/>
      <c r="S33" s="1137"/>
      <c r="T33" s="1137"/>
      <c r="U33" s="1137"/>
      <c r="V33" s="1137">
        <v>1144</v>
      </c>
      <c r="W33" s="1137"/>
      <c r="X33" s="1137"/>
      <c r="Y33" s="1137"/>
      <c r="Z33" s="1137"/>
      <c r="AA33" s="1137">
        <v>105</v>
      </c>
      <c r="AB33" s="1137"/>
      <c r="AC33" s="1137"/>
      <c r="AD33" s="1137"/>
      <c r="AE33" s="1138"/>
      <c r="AF33" s="1112">
        <v>1208</v>
      </c>
      <c r="AG33" s="1113"/>
      <c r="AH33" s="1113"/>
      <c r="AI33" s="1113"/>
      <c r="AJ33" s="1114"/>
      <c r="AK33" s="1073">
        <v>6</v>
      </c>
      <c r="AL33" s="1064"/>
      <c r="AM33" s="1064"/>
      <c r="AN33" s="1064"/>
      <c r="AO33" s="1064"/>
      <c r="AP33" s="1064">
        <v>3378</v>
      </c>
      <c r="AQ33" s="1064"/>
      <c r="AR33" s="1064"/>
      <c r="AS33" s="1064"/>
      <c r="AT33" s="1064"/>
      <c r="AU33" s="1064">
        <v>17</v>
      </c>
      <c r="AV33" s="1064"/>
      <c r="AW33" s="1064"/>
      <c r="AX33" s="1064"/>
      <c r="AY33" s="1064"/>
      <c r="AZ33" s="1135" t="s">
        <v>595</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2075</v>
      </c>
      <c r="AG63" s="1052"/>
      <c r="AH63" s="1052"/>
      <c r="AI63" s="1052"/>
      <c r="AJ63" s="1123"/>
      <c r="AK63" s="1124"/>
      <c r="AL63" s="1056"/>
      <c r="AM63" s="1056"/>
      <c r="AN63" s="1056"/>
      <c r="AO63" s="1056"/>
      <c r="AP63" s="1052">
        <v>19111</v>
      </c>
      <c r="AQ63" s="1052"/>
      <c r="AR63" s="1052"/>
      <c r="AS63" s="1052"/>
      <c r="AT63" s="1052"/>
      <c r="AU63" s="1052">
        <v>10964</v>
      </c>
      <c r="AV63" s="1052"/>
      <c r="AW63" s="1052"/>
      <c r="AX63" s="1052"/>
      <c r="AY63" s="1052"/>
      <c r="AZ63" s="1118"/>
      <c r="BA63" s="1118"/>
      <c r="BB63" s="1118"/>
      <c r="BC63" s="1118"/>
      <c r="BD63" s="1118"/>
      <c r="BE63" s="1053"/>
      <c r="BF63" s="1053"/>
      <c r="BG63" s="1053"/>
      <c r="BH63" s="1053"/>
      <c r="BI63" s="1054"/>
      <c r="BJ63" s="1119" t="s">
        <v>181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3625</v>
      </c>
      <c r="R68" s="1075"/>
      <c r="S68" s="1075"/>
      <c r="T68" s="1075"/>
      <c r="U68" s="1075"/>
      <c r="V68" s="1075">
        <v>3561</v>
      </c>
      <c r="W68" s="1075"/>
      <c r="X68" s="1075"/>
      <c r="Y68" s="1075"/>
      <c r="Z68" s="1075"/>
      <c r="AA68" s="1075">
        <v>64</v>
      </c>
      <c r="AB68" s="1075"/>
      <c r="AC68" s="1075"/>
      <c r="AD68" s="1075"/>
      <c r="AE68" s="1075"/>
      <c r="AF68" s="1075">
        <v>64</v>
      </c>
      <c r="AG68" s="1075"/>
      <c r="AH68" s="1075"/>
      <c r="AI68" s="1075"/>
      <c r="AJ68" s="1075"/>
      <c r="AK68" s="1075" t="s">
        <v>597</v>
      </c>
      <c r="AL68" s="1075"/>
      <c r="AM68" s="1075"/>
      <c r="AN68" s="1075"/>
      <c r="AO68" s="1075"/>
      <c r="AP68" s="1075">
        <v>1090</v>
      </c>
      <c r="AQ68" s="1075"/>
      <c r="AR68" s="1075"/>
      <c r="AS68" s="1075"/>
      <c r="AT68" s="1075"/>
      <c r="AU68" s="1075">
        <v>218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28</v>
      </c>
      <c r="R69" s="1064"/>
      <c r="S69" s="1064"/>
      <c r="T69" s="1064"/>
      <c r="U69" s="1064"/>
      <c r="V69" s="1064">
        <v>26</v>
      </c>
      <c r="W69" s="1064"/>
      <c r="X69" s="1064"/>
      <c r="Y69" s="1064"/>
      <c r="Z69" s="1064"/>
      <c r="AA69" s="1064">
        <v>2</v>
      </c>
      <c r="AB69" s="1064"/>
      <c r="AC69" s="1064"/>
      <c r="AD69" s="1064"/>
      <c r="AE69" s="1064"/>
      <c r="AF69" s="1064">
        <v>2</v>
      </c>
      <c r="AG69" s="1064"/>
      <c r="AH69" s="1064"/>
      <c r="AI69" s="1064"/>
      <c r="AJ69" s="1064"/>
      <c r="AK69" s="1064" t="s">
        <v>597</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1637</v>
      </c>
      <c r="R70" s="1064"/>
      <c r="S70" s="1064"/>
      <c r="T70" s="1064"/>
      <c r="U70" s="1064"/>
      <c r="V70" s="1064">
        <v>1542</v>
      </c>
      <c r="W70" s="1064"/>
      <c r="X70" s="1064"/>
      <c r="Y70" s="1064"/>
      <c r="Z70" s="1064"/>
      <c r="AA70" s="1064">
        <v>95</v>
      </c>
      <c r="AB70" s="1064"/>
      <c r="AC70" s="1064"/>
      <c r="AD70" s="1064"/>
      <c r="AE70" s="1064"/>
      <c r="AF70" s="1064">
        <v>95</v>
      </c>
      <c r="AG70" s="1064"/>
      <c r="AH70" s="1064"/>
      <c r="AI70" s="1064"/>
      <c r="AJ70" s="1064"/>
      <c r="AK70" s="1064" t="s">
        <v>597</v>
      </c>
      <c r="AL70" s="1064"/>
      <c r="AM70" s="1064"/>
      <c r="AN70" s="1064"/>
      <c r="AO70" s="1064"/>
      <c r="AP70" s="1064" t="s">
        <v>597</v>
      </c>
      <c r="AQ70" s="1064"/>
      <c r="AR70" s="1064"/>
      <c r="AS70" s="1064"/>
      <c r="AT70" s="1064"/>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878811</v>
      </c>
      <c r="R71" s="1064"/>
      <c r="S71" s="1064"/>
      <c r="T71" s="1064"/>
      <c r="U71" s="1064"/>
      <c r="V71" s="1064">
        <v>858109</v>
      </c>
      <c r="W71" s="1064"/>
      <c r="X71" s="1064"/>
      <c r="Y71" s="1064"/>
      <c r="Z71" s="1064"/>
      <c r="AA71" s="1064">
        <v>20702</v>
      </c>
      <c r="AB71" s="1064"/>
      <c r="AC71" s="1064"/>
      <c r="AD71" s="1064"/>
      <c r="AE71" s="1064"/>
      <c r="AF71" s="1064">
        <v>20702</v>
      </c>
      <c r="AG71" s="1064"/>
      <c r="AH71" s="1064"/>
      <c r="AI71" s="1064"/>
      <c r="AJ71" s="1064"/>
      <c r="AK71" s="1064">
        <v>1</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20863</v>
      </c>
      <c r="AG88" s="1052"/>
      <c r="AH88" s="1052"/>
      <c r="AI88" s="1052"/>
      <c r="AJ88" s="1052"/>
      <c r="AK88" s="1056"/>
      <c r="AL88" s="1056"/>
      <c r="AM88" s="1056"/>
      <c r="AN88" s="1056"/>
      <c r="AO88" s="1056"/>
      <c r="AP88" s="1052">
        <v>1090</v>
      </c>
      <c r="AQ88" s="1052"/>
      <c r="AR88" s="1052"/>
      <c r="AS88" s="1052"/>
      <c r="AT88" s="1052"/>
      <c r="AU88" s="1052">
        <v>218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311</v>
      </c>
      <c r="AG109" s="987"/>
      <c r="AH109" s="987"/>
      <c r="AI109" s="987"/>
      <c r="AJ109" s="988"/>
      <c r="AK109" s="989" t="s">
        <v>310</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311</v>
      </c>
      <c r="BW109" s="987"/>
      <c r="BX109" s="987"/>
      <c r="BY109" s="987"/>
      <c r="BZ109" s="988"/>
      <c r="CA109" s="989" t="s">
        <v>310</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311</v>
      </c>
      <c r="DM109" s="987"/>
      <c r="DN109" s="987"/>
      <c r="DO109" s="987"/>
      <c r="DP109" s="988"/>
      <c r="DQ109" s="989" t="s">
        <v>310</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1616303</v>
      </c>
      <c r="AB110" s="980"/>
      <c r="AC110" s="980"/>
      <c r="AD110" s="980"/>
      <c r="AE110" s="981"/>
      <c r="AF110" s="982">
        <v>1493662</v>
      </c>
      <c r="AG110" s="980"/>
      <c r="AH110" s="980"/>
      <c r="AI110" s="980"/>
      <c r="AJ110" s="981"/>
      <c r="AK110" s="982">
        <v>1464279</v>
      </c>
      <c r="AL110" s="980"/>
      <c r="AM110" s="980"/>
      <c r="AN110" s="980"/>
      <c r="AO110" s="981"/>
      <c r="AP110" s="983">
        <v>12.8</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16212651</v>
      </c>
      <c r="BR110" s="927"/>
      <c r="BS110" s="927"/>
      <c r="BT110" s="927"/>
      <c r="BU110" s="927"/>
      <c r="BV110" s="927">
        <v>16239701</v>
      </c>
      <c r="BW110" s="927"/>
      <c r="BX110" s="927"/>
      <c r="BY110" s="927"/>
      <c r="BZ110" s="927"/>
      <c r="CA110" s="927">
        <v>16641498</v>
      </c>
      <c r="CB110" s="927"/>
      <c r="CC110" s="927"/>
      <c r="CD110" s="927"/>
      <c r="CE110" s="927"/>
      <c r="CF110" s="951">
        <v>145.80000000000001</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443</v>
      </c>
      <c r="DM110" s="927"/>
      <c r="DN110" s="927"/>
      <c r="DO110" s="927"/>
      <c r="DP110" s="927"/>
      <c r="DQ110" s="927" t="s">
        <v>181</v>
      </c>
      <c r="DR110" s="927"/>
      <c r="DS110" s="927"/>
      <c r="DT110" s="927"/>
      <c r="DU110" s="927"/>
      <c r="DV110" s="928" t="s">
        <v>181</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181</v>
      </c>
      <c r="AB111" s="1008"/>
      <c r="AC111" s="1008"/>
      <c r="AD111" s="1008"/>
      <c r="AE111" s="1009"/>
      <c r="AF111" s="1010" t="s">
        <v>443</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181</v>
      </c>
      <c r="BR111" s="899"/>
      <c r="BS111" s="899"/>
      <c r="BT111" s="899"/>
      <c r="BU111" s="899"/>
      <c r="BV111" s="899" t="s">
        <v>129</v>
      </c>
      <c r="BW111" s="899"/>
      <c r="BX111" s="899"/>
      <c r="BY111" s="899"/>
      <c r="BZ111" s="899"/>
      <c r="CA111" s="899" t="s">
        <v>129</v>
      </c>
      <c r="CB111" s="899"/>
      <c r="CC111" s="899"/>
      <c r="CD111" s="899"/>
      <c r="CE111" s="899"/>
      <c r="CF111" s="960" t="s">
        <v>181</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181</v>
      </c>
      <c r="DM111" s="899"/>
      <c r="DN111" s="899"/>
      <c r="DO111" s="899"/>
      <c r="DP111" s="899"/>
      <c r="DQ111" s="899" t="s">
        <v>443</v>
      </c>
      <c r="DR111" s="899"/>
      <c r="DS111" s="899"/>
      <c r="DT111" s="899"/>
      <c r="DU111" s="899"/>
      <c r="DV111" s="876" t="s">
        <v>181</v>
      </c>
      <c r="DW111" s="876"/>
      <c r="DX111" s="876"/>
      <c r="DY111" s="876"/>
      <c r="DZ111" s="877"/>
    </row>
    <row r="112" spans="1:131" s="247" customFormat="1" ht="26.25" customHeight="1" x14ac:dyDescent="0.15">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443</v>
      </c>
      <c r="AG112" s="862"/>
      <c r="AH112" s="862"/>
      <c r="AI112" s="862"/>
      <c r="AJ112" s="863"/>
      <c r="AK112" s="864" t="s">
        <v>129</v>
      </c>
      <c r="AL112" s="862"/>
      <c r="AM112" s="862"/>
      <c r="AN112" s="862"/>
      <c r="AO112" s="863"/>
      <c r="AP112" s="909" t="s">
        <v>443</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9741146</v>
      </c>
      <c r="BR112" s="899"/>
      <c r="BS112" s="899"/>
      <c r="BT112" s="899"/>
      <c r="BU112" s="899"/>
      <c r="BV112" s="899">
        <v>10774835</v>
      </c>
      <c r="BW112" s="899"/>
      <c r="BX112" s="899"/>
      <c r="BY112" s="899"/>
      <c r="BZ112" s="899"/>
      <c r="CA112" s="899">
        <v>10964335</v>
      </c>
      <c r="CB112" s="899"/>
      <c r="CC112" s="899"/>
      <c r="CD112" s="899"/>
      <c r="CE112" s="899"/>
      <c r="CF112" s="960">
        <v>96.1</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443</v>
      </c>
      <c r="DR112" s="899"/>
      <c r="DS112" s="899"/>
      <c r="DT112" s="899"/>
      <c r="DU112" s="899"/>
      <c r="DV112" s="876" t="s">
        <v>443</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852537</v>
      </c>
      <c r="AB113" s="1008"/>
      <c r="AC113" s="1008"/>
      <c r="AD113" s="1008"/>
      <c r="AE113" s="1009"/>
      <c r="AF113" s="1010">
        <v>851098</v>
      </c>
      <c r="AG113" s="1008"/>
      <c r="AH113" s="1008"/>
      <c r="AI113" s="1008"/>
      <c r="AJ113" s="1009"/>
      <c r="AK113" s="1010">
        <v>816106</v>
      </c>
      <c r="AL113" s="1008"/>
      <c r="AM113" s="1008"/>
      <c r="AN113" s="1008"/>
      <c r="AO113" s="1009"/>
      <c r="AP113" s="1011">
        <v>7.2</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t="s">
        <v>443</v>
      </c>
      <c r="BR113" s="899"/>
      <c r="BS113" s="899"/>
      <c r="BT113" s="899"/>
      <c r="BU113" s="899"/>
      <c r="BV113" s="899">
        <v>115610</v>
      </c>
      <c r="BW113" s="899"/>
      <c r="BX113" s="899"/>
      <c r="BY113" s="899"/>
      <c r="BZ113" s="899"/>
      <c r="CA113" s="899">
        <v>217651</v>
      </c>
      <c r="CB113" s="899"/>
      <c r="CC113" s="899"/>
      <c r="CD113" s="899"/>
      <c r="CE113" s="899"/>
      <c r="CF113" s="960">
        <v>1.9</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443</v>
      </c>
      <c r="DM113" s="862"/>
      <c r="DN113" s="862"/>
      <c r="DO113" s="862"/>
      <c r="DP113" s="863"/>
      <c r="DQ113" s="864" t="s">
        <v>129</v>
      </c>
      <c r="DR113" s="862"/>
      <c r="DS113" s="862"/>
      <c r="DT113" s="862"/>
      <c r="DU113" s="863"/>
      <c r="DV113" s="909" t="s">
        <v>443</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443</v>
      </c>
      <c r="AB114" s="862"/>
      <c r="AC114" s="862"/>
      <c r="AD114" s="862"/>
      <c r="AE114" s="863"/>
      <c r="AF114" s="864" t="s">
        <v>443</v>
      </c>
      <c r="AG114" s="862"/>
      <c r="AH114" s="862"/>
      <c r="AI114" s="862"/>
      <c r="AJ114" s="863"/>
      <c r="AK114" s="864">
        <v>9188</v>
      </c>
      <c r="AL114" s="862"/>
      <c r="AM114" s="862"/>
      <c r="AN114" s="862"/>
      <c r="AO114" s="863"/>
      <c r="AP114" s="909">
        <v>0.1</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2726416</v>
      </c>
      <c r="BR114" s="899"/>
      <c r="BS114" s="899"/>
      <c r="BT114" s="899"/>
      <c r="BU114" s="899"/>
      <c r="BV114" s="899">
        <v>2725221</v>
      </c>
      <c r="BW114" s="899"/>
      <c r="BX114" s="899"/>
      <c r="BY114" s="899"/>
      <c r="BZ114" s="899"/>
      <c r="CA114" s="899">
        <v>2831019</v>
      </c>
      <c r="CB114" s="899"/>
      <c r="CC114" s="899"/>
      <c r="CD114" s="899"/>
      <c r="CE114" s="899"/>
      <c r="CF114" s="960">
        <v>24.8</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129</v>
      </c>
      <c r="DM114" s="862"/>
      <c r="DN114" s="862"/>
      <c r="DO114" s="862"/>
      <c r="DP114" s="863"/>
      <c r="DQ114" s="864" t="s">
        <v>443</v>
      </c>
      <c r="DR114" s="862"/>
      <c r="DS114" s="862"/>
      <c r="DT114" s="862"/>
      <c r="DU114" s="863"/>
      <c r="DV114" s="909" t="s">
        <v>443</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443</v>
      </c>
      <c r="AB115" s="1008"/>
      <c r="AC115" s="1008"/>
      <c r="AD115" s="1008"/>
      <c r="AE115" s="1009"/>
      <c r="AF115" s="1010" t="s">
        <v>443</v>
      </c>
      <c r="AG115" s="1008"/>
      <c r="AH115" s="1008"/>
      <c r="AI115" s="1008"/>
      <c r="AJ115" s="1009"/>
      <c r="AK115" s="1010" t="s">
        <v>443</v>
      </c>
      <c r="AL115" s="1008"/>
      <c r="AM115" s="1008"/>
      <c r="AN115" s="1008"/>
      <c r="AO115" s="1009"/>
      <c r="AP115" s="1011" t="s">
        <v>443</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443</v>
      </c>
      <c r="BW115" s="899"/>
      <c r="BX115" s="899"/>
      <c r="BY115" s="899"/>
      <c r="BZ115" s="899"/>
      <c r="CA115" s="899" t="s">
        <v>129</v>
      </c>
      <c r="CB115" s="899"/>
      <c r="CC115" s="899"/>
      <c r="CD115" s="899"/>
      <c r="CE115" s="899"/>
      <c r="CF115" s="960" t="s">
        <v>443</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443</v>
      </c>
      <c r="DM115" s="862"/>
      <c r="DN115" s="862"/>
      <c r="DO115" s="862"/>
      <c r="DP115" s="863"/>
      <c r="DQ115" s="864" t="s">
        <v>443</v>
      </c>
      <c r="DR115" s="862"/>
      <c r="DS115" s="862"/>
      <c r="DT115" s="862"/>
      <c r="DU115" s="863"/>
      <c r="DV115" s="909" t="s">
        <v>443</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129</v>
      </c>
      <c r="AG116" s="862"/>
      <c r="AH116" s="862"/>
      <c r="AI116" s="862"/>
      <c r="AJ116" s="863"/>
      <c r="AK116" s="864" t="s">
        <v>443</v>
      </c>
      <c r="AL116" s="862"/>
      <c r="AM116" s="862"/>
      <c r="AN116" s="862"/>
      <c r="AO116" s="863"/>
      <c r="AP116" s="909" t="s">
        <v>443</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443</v>
      </c>
      <c r="BW116" s="899"/>
      <c r="BX116" s="899"/>
      <c r="BY116" s="899"/>
      <c r="BZ116" s="899"/>
      <c r="CA116" s="899" t="s">
        <v>129</v>
      </c>
      <c r="CB116" s="899"/>
      <c r="CC116" s="899"/>
      <c r="CD116" s="899"/>
      <c r="CE116" s="899"/>
      <c r="CF116" s="960" t="s">
        <v>443</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443</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2468840</v>
      </c>
      <c r="AB117" s="994"/>
      <c r="AC117" s="994"/>
      <c r="AD117" s="994"/>
      <c r="AE117" s="995"/>
      <c r="AF117" s="996">
        <v>2344760</v>
      </c>
      <c r="AG117" s="994"/>
      <c r="AH117" s="994"/>
      <c r="AI117" s="994"/>
      <c r="AJ117" s="995"/>
      <c r="AK117" s="996">
        <v>2289573</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181</v>
      </c>
      <c r="BR117" s="899"/>
      <c r="BS117" s="899"/>
      <c r="BT117" s="899"/>
      <c r="BU117" s="899"/>
      <c r="BV117" s="899" t="s">
        <v>465</v>
      </c>
      <c r="BW117" s="899"/>
      <c r="BX117" s="899"/>
      <c r="BY117" s="899"/>
      <c r="BZ117" s="899"/>
      <c r="CA117" s="899" t="s">
        <v>181</v>
      </c>
      <c r="CB117" s="899"/>
      <c r="CC117" s="899"/>
      <c r="CD117" s="899"/>
      <c r="CE117" s="899"/>
      <c r="CF117" s="960" t="s">
        <v>465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465</v>
      </c>
      <c r="DH117" s="862"/>
      <c r="DI117" s="862"/>
      <c r="DJ117" s="862"/>
      <c r="DK117" s="863"/>
      <c r="DL117" s="864" t="s">
        <v>181</v>
      </c>
      <c r="DM117" s="862"/>
      <c r="DN117" s="862"/>
      <c r="DO117" s="862"/>
      <c r="DP117" s="863"/>
      <c r="DQ117" s="864" t="s">
        <v>181</v>
      </c>
      <c r="DR117" s="862"/>
      <c r="DS117" s="862"/>
      <c r="DT117" s="862"/>
      <c r="DU117" s="863"/>
      <c r="DV117" s="909" t="s">
        <v>181</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311</v>
      </c>
      <c r="AG118" s="987"/>
      <c r="AH118" s="987"/>
      <c r="AI118" s="987"/>
      <c r="AJ118" s="988"/>
      <c r="AK118" s="989" t="s">
        <v>310</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181</v>
      </c>
      <c r="BR118" s="930"/>
      <c r="BS118" s="930"/>
      <c r="BT118" s="930"/>
      <c r="BU118" s="930"/>
      <c r="BV118" s="930" t="s">
        <v>181</v>
      </c>
      <c r="BW118" s="930"/>
      <c r="BX118" s="930"/>
      <c r="BY118" s="930"/>
      <c r="BZ118" s="930"/>
      <c r="CA118" s="930" t="s">
        <v>181</v>
      </c>
      <c r="CB118" s="930"/>
      <c r="CC118" s="930"/>
      <c r="CD118" s="930"/>
      <c r="CE118" s="930"/>
      <c r="CF118" s="960" t="s">
        <v>181</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181</v>
      </c>
      <c r="DH118" s="862"/>
      <c r="DI118" s="862"/>
      <c r="DJ118" s="862"/>
      <c r="DK118" s="863"/>
      <c r="DL118" s="864" t="s">
        <v>465</v>
      </c>
      <c r="DM118" s="862"/>
      <c r="DN118" s="862"/>
      <c r="DO118" s="862"/>
      <c r="DP118" s="863"/>
      <c r="DQ118" s="864" t="s">
        <v>469</v>
      </c>
      <c r="DR118" s="862"/>
      <c r="DS118" s="862"/>
      <c r="DT118" s="862"/>
      <c r="DU118" s="863"/>
      <c r="DV118" s="909" t="s">
        <v>181</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465</v>
      </c>
      <c r="AB119" s="980"/>
      <c r="AC119" s="980"/>
      <c r="AD119" s="980"/>
      <c r="AE119" s="981"/>
      <c r="AF119" s="982" t="s">
        <v>465</v>
      </c>
      <c r="AG119" s="980"/>
      <c r="AH119" s="980"/>
      <c r="AI119" s="980"/>
      <c r="AJ119" s="981"/>
      <c r="AK119" s="982" t="s">
        <v>181</v>
      </c>
      <c r="AL119" s="980"/>
      <c r="AM119" s="980"/>
      <c r="AN119" s="980"/>
      <c r="AO119" s="981"/>
      <c r="AP119" s="983" t="s">
        <v>181</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470</v>
      </c>
      <c r="BP119" s="963"/>
      <c r="BQ119" s="967">
        <v>28680213</v>
      </c>
      <c r="BR119" s="930"/>
      <c r="BS119" s="930"/>
      <c r="BT119" s="930"/>
      <c r="BU119" s="930"/>
      <c r="BV119" s="930">
        <v>29855367</v>
      </c>
      <c r="BW119" s="930"/>
      <c r="BX119" s="930"/>
      <c r="BY119" s="930"/>
      <c r="BZ119" s="930"/>
      <c r="CA119" s="930">
        <v>30654503</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181</v>
      </c>
      <c r="DH119" s="845"/>
      <c r="DI119" s="845"/>
      <c r="DJ119" s="845"/>
      <c r="DK119" s="846"/>
      <c r="DL119" s="847" t="s">
        <v>181</v>
      </c>
      <c r="DM119" s="845"/>
      <c r="DN119" s="845"/>
      <c r="DO119" s="845"/>
      <c r="DP119" s="846"/>
      <c r="DQ119" s="847" t="s">
        <v>465</v>
      </c>
      <c r="DR119" s="845"/>
      <c r="DS119" s="845"/>
      <c r="DT119" s="845"/>
      <c r="DU119" s="846"/>
      <c r="DV119" s="933" t="s">
        <v>181</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181</v>
      </c>
      <c r="AB120" s="862"/>
      <c r="AC120" s="862"/>
      <c r="AD120" s="862"/>
      <c r="AE120" s="863"/>
      <c r="AF120" s="864" t="s">
        <v>181</v>
      </c>
      <c r="AG120" s="862"/>
      <c r="AH120" s="862"/>
      <c r="AI120" s="862"/>
      <c r="AJ120" s="863"/>
      <c r="AK120" s="864" t="s">
        <v>181</v>
      </c>
      <c r="AL120" s="862"/>
      <c r="AM120" s="862"/>
      <c r="AN120" s="862"/>
      <c r="AO120" s="863"/>
      <c r="AP120" s="909" t="s">
        <v>181</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1448688</v>
      </c>
      <c r="BR120" s="927"/>
      <c r="BS120" s="927"/>
      <c r="BT120" s="927"/>
      <c r="BU120" s="927"/>
      <c r="BV120" s="927">
        <v>1765928</v>
      </c>
      <c r="BW120" s="927"/>
      <c r="BX120" s="927"/>
      <c r="BY120" s="927"/>
      <c r="BZ120" s="927"/>
      <c r="CA120" s="927">
        <v>2571253</v>
      </c>
      <c r="CB120" s="927"/>
      <c r="CC120" s="927"/>
      <c r="CD120" s="927"/>
      <c r="CE120" s="927"/>
      <c r="CF120" s="951">
        <v>22.5</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4168496</v>
      </c>
      <c r="DH120" s="927"/>
      <c r="DI120" s="927"/>
      <c r="DJ120" s="927"/>
      <c r="DK120" s="927"/>
      <c r="DL120" s="927">
        <v>5237492</v>
      </c>
      <c r="DM120" s="927"/>
      <c r="DN120" s="927"/>
      <c r="DO120" s="927"/>
      <c r="DP120" s="927"/>
      <c r="DQ120" s="927">
        <v>5792484</v>
      </c>
      <c r="DR120" s="927"/>
      <c r="DS120" s="927"/>
      <c r="DT120" s="927"/>
      <c r="DU120" s="927"/>
      <c r="DV120" s="928">
        <v>50.8</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181</v>
      </c>
      <c r="AB121" s="862"/>
      <c r="AC121" s="862"/>
      <c r="AD121" s="862"/>
      <c r="AE121" s="863"/>
      <c r="AF121" s="864" t="s">
        <v>465</v>
      </c>
      <c r="AG121" s="862"/>
      <c r="AH121" s="862"/>
      <c r="AI121" s="862"/>
      <c r="AJ121" s="863"/>
      <c r="AK121" s="864" t="s">
        <v>181</v>
      </c>
      <c r="AL121" s="862"/>
      <c r="AM121" s="862"/>
      <c r="AN121" s="862"/>
      <c r="AO121" s="863"/>
      <c r="AP121" s="909" t="s">
        <v>465</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3964145</v>
      </c>
      <c r="BR121" s="899"/>
      <c r="BS121" s="899"/>
      <c r="BT121" s="899"/>
      <c r="BU121" s="899"/>
      <c r="BV121" s="899">
        <v>4810071</v>
      </c>
      <c r="BW121" s="899"/>
      <c r="BX121" s="899"/>
      <c r="BY121" s="899"/>
      <c r="BZ121" s="899"/>
      <c r="CA121" s="899">
        <v>5298330</v>
      </c>
      <c r="CB121" s="899"/>
      <c r="CC121" s="899"/>
      <c r="CD121" s="899"/>
      <c r="CE121" s="899"/>
      <c r="CF121" s="960">
        <v>46.4</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5557145</v>
      </c>
      <c r="DH121" s="899"/>
      <c r="DI121" s="899"/>
      <c r="DJ121" s="899"/>
      <c r="DK121" s="899"/>
      <c r="DL121" s="899">
        <v>5521549</v>
      </c>
      <c r="DM121" s="899"/>
      <c r="DN121" s="899"/>
      <c r="DO121" s="899"/>
      <c r="DP121" s="899"/>
      <c r="DQ121" s="899">
        <v>5154962</v>
      </c>
      <c r="DR121" s="899"/>
      <c r="DS121" s="899"/>
      <c r="DT121" s="899"/>
      <c r="DU121" s="899"/>
      <c r="DV121" s="876">
        <v>45.2</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469</v>
      </c>
      <c r="AG122" s="862"/>
      <c r="AH122" s="862"/>
      <c r="AI122" s="862"/>
      <c r="AJ122" s="863"/>
      <c r="AK122" s="864" t="s">
        <v>181</v>
      </c>
      <c r="AL122" s="862"/>
      <c r="AM122" s="862"/>
      <c r="AN122" s="862"/>
      <c r="AO122" s="863"/>
      <c r="AP122" s="909" t="s">
        <v>181</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19706075</v>
      </c>
      <c r="BR122" s="930"/>
      <c r="BS122" s="930"/>
      <c r="BT122" s="930"/>
      <c r="BU122" s="930"/>
      <c r="BV122" s="930">
        <v>19818843</v>
      </c>
      <c r="BW122" s="930"/>
      <c r="BX122" s="930"/>
      <c r="BY122" s="930"/>
      <c r="BZ122" s="930"/>
      <c r="CA122" s="930">
        <v>19616251</v>
      </c>
      <c r="CB122" s="930"/>
      <c r="CC122" s="930"/>
      <c r="CD122" s="930"/>
      <c r="CE122" s="930"/>
      <c r="CF122" s="931">
        <v>171.9</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15505</v>
      </c>
      <c r="DH122" s="899"/>
      <c r="DI122" s="899"/>
      <c r="DJ122" s="899"/>
      <c r="DK122" s="899"/>
      <c r="DL122" s="899">
        <v>15794</v>
      </c>
      <c r="DM122" s="899"/>
      <c r="DN122" s="899"/>
      <c r="DO122" s="899"/>
      <c r="DP122" s="899"/>
      <c r="DQ122" s="899">
        <v>16889</v>
      </c>
      <c r="DR122" s="899"/>
      <c r="DS122" s="899"/>
      <c r="DT122" s="899"/>
      <c r="DU122" s="899"/>
      <c r="DV122" s="876">
        <v>0.1</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181</v>
      </c>
      <c r="AB123" s="862"/>
      <c r="AC123" s="862"/>
      <c r="AD123" s="862"/>
      <c r="AE123" s="863"/>
      <c r="AF123" s="864" t="s">
        <v>465</v>
      </c>
      <c r="AG123" s="862"/>
      <c r="AH123" s="862"/>
      <c r="AI123" s="862"/>
      <c r="AJ123" s="863"/>
      <c r="AK123" s="864" t="s">
        <v>465</v>
      </c>
      <c r="AL123" s="862"/>
      <c r="AM123" s="862"/>
      <c r="AN123" s="862"/>
      <c r="AO123" s="863"/>
      <c r="AP123" s="909" t="s">
        <v>469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481</v>
      </c>
      <c r="BP123" s="963"/>
      <c r="BQ123" s="917">
        <v>25118908</v>
      </c>
      <c r="BR123" s="918"/>
      <c r="BS123" s="918"/>
      <c r="BT123" s="918"/>
      <c r="BU123" s="918"/>
      <c r="BV123" s="918">
        <v>26394842</v>
      </c>
      <c r="BW123" s="918"/>
      <c r="BX123" s="918"/>
      <c r="BY123" s="918"/>
      <c r="BZ123" s="918"/>
      <c r="CA123" s="918">
        <v>27485834</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t="s">
        <v>181</v>
      </c>
      <c r="DH123" s="862"/>
      <c r="DI123" s="862"/>
      <c r="DJ123" s="862"/>
      <c r="DK123" s="863"/>
      <c r="DL123" s="864" t="s">
        <v>181</v>
      </c>
      <c r="DM123" s="862"/>
      <c r="DN123" s="862"/>
      <c r="DO123" s="862"/>
      <c r="DP123" s="863"/>
      <c r="DQ123" s="864" t="s">
        <v>181</v>
      </c>
      <c r="DR123" s="862"/>
      <c r="DS123" s="862"/>
      <c r="DT123" s="862"/>
      <c r="DU123" s="863"/>
      <c r="DV123" s="909" t="s">
        <v>181</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465</v>
      </c>
      <c r="AB124" s="862"/>
      <c r="AC124" s="862"/>
      <c r="AD124" s="862"/>
      <c r="AE124" s="863"/>
      <c r="AF124" s="864" t="s">
        <v>181</v>
      </c>
      <c r="AG124" s="862"/>
      <c r="AH124" s="862"/>
      <c r="AI124" s="862"/>
      <c r="AJ124" s="863"/>
      <c r="AK124" s="864" t="s">
        <v>465</v>
      </c>
      <c r="AL124" s="862"/>
      <c r="AM124" s="862"/>
      <c r="AN124" s="862"/>
      <c r="AO124" s="863"/>
      <c r="AP124" s="909" t="s">
        <v>181</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32.200000000000003</v>
      </c>
      <c r="BR124" s="916"/>
      <c r="BS124" s="916"/>
      <c r="BT124" s="916"/>
      <c r="BU124" s="916"/>
      <c r="BV124" s="916">
        <v>31.3</v>
      </c>
      <c r="BW124" s="916"/>
      <c r="BX124" s="916"/>
      <c r="BY124" s="916"/>
      <c r="BZ124" s="916"/>
      <c r="CA124" s="916">
        <v>27.7</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181</v>
      </c>
      <c r="DH124" s="845"/>
      <c r="DI124" s="845"/>
      <c r="DJ124" s="845"/>
      <c r="DK124" s="846"/>
      <c r="DL124" s="847" t="s">
        <v>181</v>
      </c>
      <c r="DM124" s="845"/>
      <c r="DN124" s="845"/>
      <c r="DO124" s="845"/>
      <c r="DP124" s="846"/>
      <c r="DQ124" s="847" t="s">
        <v>465</v>
      </c>
      <c r="DR124" s="845"/>
      <c r="DS124" s="845"/>
      <c r="DT124" s="845"/>
      <c r="DU124" s="846"/>
      <c r="DV124" s="933" t="s">
        <v>484</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181</v>
      </c>
      <c r="AB125" s="862"/>
      <c r="AC125" s="862"/>
      <c r="AD125" s="862"/>
      <c r="AE125" s="863"/>
      <c r="AF125" s="864" t="s">
        <v>465</v>
      </c>
      <c r="AG125" s="862"/>
      <c r="AH125" s="862"/>
      <c r="AI125" s="862"/>
      <c r="AJ125" s="863"/>
      <c r="AK125" s="864" t="s">
        <v>465</v>
      </c>
      <c r="AL125" s="862"/>
      <c r="AM125" s="862"/>
      <c r="AN125" s="862"/>
      <c r="AO125" s="863"/>
      <c r="AP125" s="909" t="s">
        <v>181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181</v>
      </c>
      <c r="DH125" s="927"/>
      <c r="DI125" s="927"/>
      <c r="DJ125" s="927"/>
      <c r="DK125" s="927"/>
      <c r="DL125" s="927" t="s">
        <v>181</v>
      </c>
      <c r="DM125" s="927"/>
      <c r="DN125" s="927"/>
      <c r="DO125" s="927"/>
      <c r="DP125" s="927"/>
      <c r="DQ125" s="927" t="s">
        <v>181</v>
      </c>
      <c r="DR125" s="927"/>
      <c r="DS125" s="927"/>
      <c r="DT125" s="927"/>
      <c r="DU125" s="927"/>
      <c r="DV125" s="928" t="s">
        <v>487</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465</v>
      </c>
      <c r="AB126" s="862"/>
      <c r="AC126" s="862"/>
      <c r="AD126" s="862"/>
      <c r="AE126" s="863"/>
      <c r="AF126" s="864" t="s">
        <v>181</v>
      </c>
      <c r="AG126" s="862"/>
      <c r="AH126" s="862"/>
      <c r="AI126" s="862"/>
      <c r="AJ126" s="863"/>
      <c r="AK126" s="864" t="s">
        <v>181</v>
      </c>
      <c r="AL126" s="862"/>
      <c r="AM126" s="862"/>
      <c r="AN126" s="862"/>
      <c r="AO126" s="863"/>
      <c r="AP126" s="909" t="s">
        <v>484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465</v>
      </c>
      <c r="DH126" s="899"/>
      <c r="DI126" s="899"/>
      <c r="DJ126" s="899"/>
      <c r="DK126" s="899"/>
      <c r="DL126" s="899" t="s">
        <v>181</v>
      </c>
      <c r="DM126" s="899"/>
      <c r="DN126" s="899"/>
      <c r="DO126" s="899"/>
      <c r="DP126" s="899"/>
      <c r="DQ126" s="899" t="s">
        <v>181</v>
      </c>
      <c r="DR126" s="899"/>
      <c r="DS126" s="899"/>
      <c r="DT126" s="899"/>
      <c r="DU126" s="899"/>
      <c r="DV126" s="876" t="s">
        <v>181</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465</v>
      </c>
      <c r="AB127" s="862"/>
      <c r="AC127" s="862"/>
      <c r="AD127" s="862"/>
      <c r="AE127" s="863"/>
      <c r="AF127" s="864" t="s">
        <v>181</v>
      </c>
      <c r="AG127" s="862"/>
      <c r="AH127" s="862"/>
      <c r="AI127" s="862"/>
      <c r="AJ127" s="863"/>
      <c r="AK127" s="864" t="s">
        <v>465</v>
      </c>
      <c r="AL127" s="862"/>
      <c r="AM127" s="862"/>
      <c r="AN127" s="862"/>
      <c r="AO127" s="863"/>
      <c r="AP127" s="909" t="s">
        <v>181</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181</v>
      </c>
      <c r="DH127" s="899"/>
      <c r="DI127" s="899"/>
      <c r="DJ127" s="899"/>
      <c r="DK127" s="899"/>
      <c r="DL127" s="899" t="s">
        <v>181</v>
      </c>
      <c r="DM127" s="899"/>
      <c r="DN127" s="899"/>
      <c r="DO127" s="899"/>
      <c r="DP127" s="899"/>
      <c r="DQ127" s="899" t="s">
        <v>465</v>
      </c>
      <c r="DR127" s="899"/>
      <c r="DS127" s="899"/>
      <c r="DT127" s="899"/>
      <c r="DU127" s="899"/>
      <c r="DV127" s="876" t="s">
        <v>465</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310708</v>
      </c>
      <c r="AB128" s="883"/>
      <c r="AC128" s="883"/>
      <c r="AD128" s="883"/>
      <c r="AE128" s="884"/>
      <c r="AF128" s="885">
        <v>293653</v>
      </c>
      <c r="AG128" s="883"/>
      <c r="AH128" s="883"/>
      <c r="AI128" s="883"/>
      <c r="AJ128" s="884"/>
      <c r="AK128" s="885">
        <v>262691</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181</v>
      </c>
      <c r="BG128" s="869"/>
      <c r="BH128" s="869"/>
      <c r="BI128" s="869"/>
      <c r="BJ128" s="869"/>
      <c r="BK128" s="869"/>
      <c r="BL128" s="892"/>
      <c r="BM128" s="868">
        <v>12.95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181</v>
      </c>
      <c r="DH128" s="873"/>
      <c r="DI128" s="873"/>
      <c r="DJ128" s="873"/>
      <c r="DK128" s="873"/>
      <c r="DL128" s="873" t="s">
        <v>181</v>
      </c>
      <c r="DM128" s="873"/>
      <c r="DN128" s="873"/>
      <c r="DO128" s="873"/>
      <c r="DP128" s="873"/>
      <c r="DQ128" s="873" t="s">
        <v>181</v>
      </c>
      <c r="DR128" s="873"/>
      <c r="DS128" s="873"/>
      <c r="DT128" s="873"/>
      <c r="DU128" s="873"/>
      <c r="DV128" s="874" t="s">
        <v>181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12593911</v>
      </c>
      <c r="AB129" s="862"/>
      <c r="AC129" s="862"/>
      <c r="AD129" s="862"/>
      <c r="AE129" s="863"/>
      <c r="AF129" s="864">
        <v>12637407</v>
      </c>
      <c r="AG129" s="862"/>
      <c r="AH129" s="862"/>
      <c r="AI129" s="862"/>
      <c r="AJ129" s="863"/>
      <c r="AK129" s="864">
        <v>12967684</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465</v>
      </c>
      <c r="BG129" s="852"/>
      <c r="BH129" s="852"/>
      <c r="BI129" s="852"/>
      <c r="BJ129" s="852"/>
      <c r="BK129" s="852"/>
      <c r="BL129" s="853"/>
      <c r="BM129" s="851">
        <v>17.95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1558853</v>
      </c>
      <c r="AB130" s="862"/>
      <c r="AC130" s="862"/>
      <c r="AD130" s="862"/>
      <c r="AE130" s="863"/>
      <c r="AF130" s="864">
        <v>1583602</v>
      </c>
      <c r="AG130" s="862"/>
      <c r="AH130" s="862"/>
      <c r="AI130" s="862"/>
      <c r="AJ130" s="863"/>
      <c r="AK130" s="864">
        <v>1556116</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11035058</v>
      </c>
      <c r="AB131" s="845"/>
      <c r="AC131" s="845"/>
      <c r="AD131" s="845"/>
      <c r="AE131" s="846"/>
      <c r="AF131" s="847">
        <v>11053805</v>
      </c>
      <c r="AG131" s="845"/>
      <c r="AH131" s="845"/>
      <c r="AI131" s="845"/>
      <c r="AJ131" s="846"/>
      <c r="AK131" s="847">
        <v>11411568</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27.7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5.4306828290000002</v>
      </c>
      <c r="AB132" s="825"/>
      <c r="AC132" s="825"/>
      <c r="AD132" s="825"/>
      <c r="AE132" s="826"/>
      <c r="AF132" s="827">
        <v>4.2293581260000002</v>
      </c>
      <c r="AG132" s="825"/>
      <c r="AH132" s="825"/>
      <c r="AI132" s="825"/>
      <c r="AJ132" s="826"/>
      <c r="AK132" s="827">
        <v>4.1253401810000003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5</v>
      </c>
      <c r="AB133" s="804"/>
      <c r="AC133" s="804"/>
      <c r="AD133" s="804"/>
      <c r="AE133" s="805"/>
      <c r="AF133" s="803">
        <v>5</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9SKUQAD5mavETvaw2KJZYEDwYXk+uxDoxsCHN9QawANTCObtiSnnjfpGKv0S49UaoBycaJZFP6ZhMpQugqUog==" saltValue="dAH4Ux+o7c9QAZKBEtxK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uUBhZNULma7goxa1EvqQWet8crGHowWB3LsDS+gOO2RCGzHEg6k4ULuIfjXAoLiJtyUMZRfN7CKL/3XFrIWVQ==" saltValue="6npF76eMEJ69d+CPRJrA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ywKBkwis9YBuvifBqAmG5iubmp0dJMRZL0IhkT+CFfImuXHQew6KSY+zimEqkWDh9yxf+peKNHPwoMAaltGw==" saltValue="9UJbXBnmQ4fCUwRBATkr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3355209</v>
      </c>
      <c r="AP9" s="313">
        <v>53816</v>
      </c>
      <c r="AQ9" s="314">
        <v>63299</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173138</v>
      </c>
      <c r="AP10" s="316">
        <v>2777</v>
      </c>
      <c r="AQ10" s="317">
        <v>6012</v>
      </c>
      <c r="AR10" s="318">
        <v>-53.8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43507</v>
      </c>
      <c r="AP11" s="316">
        <v>698</v>
      </c>
      <c r="AQ11" s="317">
        <v>6006</v>
      </c>
      <c r="AR11" s="318">
        <v>-88.4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v>652158</v>
      </c>
      <c r="AP12" s="316">
        <v>10460</v>
      </c>
      <c r="AQ12" s="317">
        <v>1513</v>
      </c>
      <c r="AR12" s="318">
        <v>591.29999999999995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207156</v>
      </c>
      <c r="AP14" s="316">
        <v>3323</v>
      </c>
      <c r="AQ14" s="317">
        <v>2299</v>
      </c>
      <c r="AR14" s="318">
        <v>44.5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88046</v>
      </c>
      <c r="AP15" s="316">
        <v>1412</v>
      </c>
      <c r="AQ15" s="317">
        <v>1728</v>
      </c>
      <c r="AR15" s="318">
        <v>-18.3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-121126</v>
      </c>
      <c r="AP16" s="316">
        <v>-1943</v>
      </c>
      <c r="AQ16" s="317">
        <v>-4986</v>
      </c>
      <c r="AR16" s="318">
        <v>-61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4398088</v>
      </c>
      <c r="AP17" s="316">
        <v>70543</v>
      </c>
      <c r="AQ17" s="317">
        <v>75877</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6.59</v>
      </c>
      <c r="AP21" s="329">
        <v>7.41</v>
      </c>
      <c r="AQ21" s="330">
        <v>-0.82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97.1</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1464279</v>
      </c>
      <c r="AP32" s="343">
        <v>23486</v>
      </c>
      <c r="AQ32" s="344">
        <v>39476</v>
      </c>
      <c r="AR32" s="345">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522</v>
      </c>
      <c r="AP34" s="343" t="s">
        <v>522</v>
      </c>
      <c r="AQ34" s="344">
        <v>57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816106</v>
      </c>
      <c r="AP35" s="343">
        <v>13090</v>
      </c>
      <c r="AQ35" s="344">
        <v>13586</v>
      </c>
      <c r="AR35" s="345">
        <v>-3.7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9188</v>
      </c>
      <c r="AP36" s="343">
        <v>147</v>
      </c>
      <c r="AQ36" s="344">
        <v>1761</v>
      </c>
      <c r="AR36" s="345">
        <v>-91.7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t="s">
        <v>522</v>
      </c>
      <c r="AP37" s="343" t="s">
        <v>522</v>
      </c>
      <c r="AQ37" s="344">
        <v>609</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-262691</v>
      </c>
      <c r="AP39" s="343">
        <v>-4213</v>
      </c>
      <c r="AQ39" s="344">
        <v>-5546</v>
      </c>
      <c r="AR39" s="345">
        <v>-24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-1556116</v>
      </c>
      <c r="AP40" s="343">
        <v>-24959</v>
      </c>
      <c r="AQ40" s="344">
        <v>-36890</v>
      </c>
      <c r="AR40" s="345">
        <v>-32.299999999999997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470766</v>
      </c>
      <c r="AP41" s="343">
        <v>7551</v>
      </c>
      <c r="AQ41" s="344">
        <v>13053</v>
      </c>
      <c r="AR41" s="345">
        <v>-42.2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1319609</v>
      </c>
      <c r="AN51" s="365">
        <v>20595</v>
      </c>
      <c r="AO51" s="366">
        <v>-46.8</v>
      </c>
      <c r="AP51" s="367">
        <v>54227</v>
      </c>
      <c r="AQ51" s="368">
        <v>-18.2</v>
      </c>
      <c r="AR51" s="369">
        <v>-28.6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833997</v>
      </c>
      <c r="AN52" s="373">
        <v>13016</v>
      </c>
      <c r="AO52" s="374">
        <v>-55.5</v>
      </c>
      <c r="AP52" s="375">
        <v>29694</v>
      </c>
      <c r="AQ52" s="376">
        <v>-6.7</v>
      </c>
      <c r="AR52" s="377">
        <v>-48.8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1588431</v>
      </c>
      <c r="AN53" s="365">
        <v>24935</v>
      </c>
      <c r="AO53" s="366">
        <v>21.1</v>
      </c>
      <c r="AP53" s="367">
        <v>57295</v>
      </c>
      <c r="AQ53" s="368">
        <v>5.7</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748645</v>
      </c>
      <c r="AN54" s="373">
        <v>11752</v>
      </c>
      <c r="AO54" s="374">
        <v>-9.6999999999999993</v>
      </c>
      <c r="AP54" s="375">
        <v>32771</v>
      </c>
      <c r="AQ54" s="376">
        <v>10.4</v>
      </c>
      <c r="AR54" s="377">
        <v>-20.100000000000001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1110811</v>
      </c>
      <c r="AN55" s="365">
        <v>17567</v>
      </c>
      <c r="AO55" s="366">
        <v>-29.5</v>
      </c>
      <c r="AP55" s="367">
        <v>54110</v>
      </c>
      <c r="AQ55" s="368">
        <v>-5.6</v>
      </c>
      <c r="AR55" s="369">
        <v>-23.9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288848</v>
      </c>
      <c r="AN56" s="373">
        <v>4568</v>
      </c>
      <c r="AO56" s="374">
        <v>-61.1</v>
      </c>
      <c r="AP56" s="375">
        <v>30620</v>
      </c>
      <c r="AQ56" s="376">
        <v>-6.6</v>
      </c>
      <c r="AR56" s="377">
        <v>-54.5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1269819</v>
      </c>
      <c r="AN57" s="365">
        <v>20241</v>
      </c>
      <c r="AO57" s="366">
        <v>15.2</v>
      </c>
      <c r="AP57" s="367">
        <v>54684</v>
      </c>
      <c r="AQ57" s="368">
        <v>1.1000000000000001</v>
      </c>
      <c r="AR57" s="369">
        <v>14.1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253600</v>
      </c>
      <c r="AN58" s="373">
        <v>4042</v>
      </c>
      <c r="AO58" s="374">
        <v>-11.5</v>
      </c>
      <c r="AP58" s="375">
        <v>32829</v>
      </c>
      <c r="AQ58" s="376">
        <v>7.2</v>
      </c>
      <c r="AR58" s="377">
        <v>-18.7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1694526</v>
      </c>
      <c r="AN59" s="365">
        <v>27179</v>
      </c>
      <c r="AO59" s="366">
        <v>34.299999999999997</v>
      </c>
      <c r="AP59" s="367">
        <v>62383</v>
      </c>
      <c r="AQ59" s="368">
        <v>14.1</v>
      </c>
      <c r="AR59" s="369">
        <v>20.2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302611</v>
      </c>
      <c r="AN60" s="373">
        <v>4854</v>
      </c>
      <c r="AO60" s="374">
        <v>20.100000000000001</v>
      </c>
      <c r="AP60" s="375">
        <v>35325</v>
      </c>
      <c r="AQ60" s="376">
        <v>7.6</v>
      </c>
      <c r="AR60" s="377">
        <v>12.5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1396639</v>
      </c>
      <c r="AN61" s="380">
        <v>22103</v>
      </c>
      <c r="AO61" s="381">
        <v>-1.1000000000000001</v>
      </c>
      <c r="AP61" s="382">
        <v>56540</v>
      </c>
      <c r="AQ61" s="383">
        <v>-0.6</v>
      </c>
      <c r="AR61" s="369">
        <v>-0.5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485540</v>
      </c>
      <c r="AN62" s="373">
        <v>7646</v>
      </c>
      <c r="AO62" s="374">
        <v>-23.5</v>
      </c>
      <c r="AP62" s="375">
        <v>32248</v>
      </c>
      <c r="AQ62" s="376">
        <v>2.4</v>
      </c>
      <c r="AR62" s="377">
        <v>-25.9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GDIFF/DNPQMUTto9ziBMJBtVCHDB4eKNg0C5NAKF9SgwQP33i8bEG25We3640EAM6kT2yg1+mMjwRP5yW2aRw==" saltValue="F0sNoalzJchOJKNWH1zS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jcLouBam3Jp9IESpgmDKVFK5E92fecii+VQ6f7AbWIremooRES6eSgTz0bonmRPsrH1n9Qcq2hUHv/TJEEHtbA==" saltValue="lTladmuwv/X84+oJ0VPz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bneD4kLELb1/GUPYye9r126Cj7BZwQoEelCn6LBWI08WXSdin18On2KVl2fV5O54cBKwfJQD5Jx4PfNcq8sMXA==" saltValue="p7isGXK6Gw+pU5m1p3jz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12.5</v>
      </c>
      <c r="G47" s="12">
        <v>12.55</v>
      </c>
      <c r="H47" s="12">
        <v>7.4</v>
      </c>
      <c r="I47" s="12">
        <v>8.3000000000000007</v>
      </c>
      <c r="J47" s="13">
        <v>12.96</v>
      </c>
    </row>
    <row r="48" spans="2:10" ht="57.75" customHeight="1" x14ac:dyDescent="0.15">
      <c r="B48" s="14"/>
      <c r="C48" s="1238" t="s">
        <v>4</v>
      </c>
      <c r="D48" s="1238"/>
      <c r="E48" s="1239"/>
      <c r="F48" s="15">
        <v>11.05</v>
      </c>
      <c r="G48" s="16">
        <v>6.77</v>
      </c>
      <c r="H48" s="16">
        <v>7.33</v>
      </c>
      <c r="I48" s="16">
        <v>7.8</v>
      </c>
      <c r="J48" s="17">
        <v>7.87</v>
      </c>
    </row>
    <row r="49" spans="2:10" ht="57.75" customHeight="1" thickBot="1" x14ac:dyDescent="0.2">
      <c r="B49" s="18"/>
      <c r="C49" s="1240" t="s">
        <v>5</v>
      </c>
      <c r="D49" s="1240"/>
      <c r="E49" s="1241"/>
      <c r="F49" s="19">
        <v>4.34</v>
      </c>
      <c r="G49" s="20" t="s">
        <v>568</v>
      </c>
      <c r="H49" s="20" t="s">
        <v>569</v>
      </c>
      <c r="I49" s="20">
        <v>1.42</v>
      </c>
      <c r="J49" s="21">
        <v>5.14</v>
      </c>
    </row>
    <row r="50" spans="2:10" ht="13.5" customHeight="1" x14ac:dyDescent="0.15"/>
  </sheetData>
  <sheetProtection algorithmName="SHA-512" hashValue="Y919AXhGiM56DGSibPZm9yesOlg1Ezb87YLyoRWdjjYAVmPW/8070lJrOE6Z5lCKh+B/jHJK89ZMJmDl+eQvyA==" saltValue="aIcLh5VPrOfJYUUsJgen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2021-09-28T05:51:24Z</cp:lastPrinted>
  <dcterms:created xsi:type="dcterms:W3CDTF">2021-02-05T02:57:03Z</dcterms:created>
  <dcterms:modified xsi:type="dcterms:W3CDTF">2021-11-04T00:07:51Z</dcterms:modified>
  <cp:category/>
</cp:coreProperties>
</file>