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O35" i="9"/>
  <c r="BW35" i="9"/>
  <c r="BE35" i="9"/>
  <c r="C35" i="9"/>
  <c r="C36" i="9" s="1"/>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alcChain>
</file>

<file path=xl/sharedStrings.xml><?xml version="1.0" encoding="utf-8"?>
<sst xmlns="http://schemas.openxmlformats.org/spreadsheetml/2006/main" count="1012" uniqueCount="553">
  <si>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</si>
  <si>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</si>
  <si>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</si>
  <si>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</si>
  <si>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</si>
  <si>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</si>
  <si>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</si>
  <si>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</si>
  <si>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</si>
  <si>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</si>
  <si>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</si>
  <si>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</si>
  <si>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</si>
  <si>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</si>
  <si>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</si>
  <si>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</si>
  <si>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</si>
  <si>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</si>
  <si>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</si>
  <si>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</si>
  <si>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</si>
  <si>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</si>
  <si>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</si>
  <si>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</si>
  <si>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</si>
  <si>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</si>
  <si>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</si>
  <si>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</si>
  <si>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</si>
  <si>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</si>
  <si>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</si>
  <si>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</si>
  <si>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</si>
  <si>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</si>
  <si>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</si>
  <si>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</si>
  <si>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</si>
  <si>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</si>
  <si>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</si>
  <si>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</si>
  <si>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</si>
  <si>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</si>
  <si>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</si>
  <si>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</si>
  <si>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</si>
  <si>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</si>
  <si>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</si>
  <si>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</si>
  <si>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</si>
  <si>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</si>
  <si>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</si>
  <si>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</si>
  <si>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</si>
  <si>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</si>
  <si>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</si>
  <si>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</si>
  <si>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</si>
  <si>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</si>
  <si>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</si>
  <si>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</si>
  <si>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</si>
  <si>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</si>
  <si>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</si>
  <si>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</si>
  <si>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</si>
  <si>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</si>
  <si>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</si>
  <si>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</si>
  <si>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</si>
  <si>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</si>
  <si>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</si>
  <si>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</si>
  <si>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</si>
  <si>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</si>
  <si>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</si>
  <si>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</si>
  <si>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</si>
  <si>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</si>
  <si>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</si>
  <si>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</si>
  <si>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</si>
  <si>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</si>
  <si>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</si>
  <si>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</si>
  <si>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</si>
  <si>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</si>
  <si>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</si>
  <si>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</si>
  <si>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</si>
  <si>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</si>
  <si>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</si>
  <si>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</si>
  <si>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</si>
  <si>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</si>
  <si>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</si>
  <si>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</si>
  <si>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</si>
  <si>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</si>
  <si>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</si>
  <si>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</si>
  <si>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</si>
  <si>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</si>
  <si>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</si>
  <si>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</si>
  <si>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</si>
  <si>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</si>
  <si>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</si>
  <si>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</si>
  <si>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</si>
  <si>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</si>
  <si>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</si>
  <si>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</si>
  <si>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</si>
  <si>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</si>
  <si>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</si>
  <si>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</si>
  <si>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</si>
  <si>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</si>
  <si>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</si>
  <si>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</si>
  <si>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</si>
  <si>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</si>
  <si>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</si>
  <si>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</si>
  <si>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</si>
  <si>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</si>
  <si>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</si>
  <si>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</si>
  <si>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</si>
  <si>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</si>
  <si>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</si>
  <si>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</si>
  <si>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</si>
  <si>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</si>
  <si>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</si>
  <si>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</si>
  <si>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</si>
  <si>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津島市民病院事業会計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</si>
  <si>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</si>
  <si>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</si>
  <si>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</si>
  <si>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</si>
  <si>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</si>
  <si>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</si>
  <si>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</si>
  <si>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</si>
  <si>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</si>
  <si>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</si>
  <si>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</si>
  <si>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</si>
  <si>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</si>
  <si>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</si>
  <si>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</si>
  <si>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</si>
  <si>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</si>
  <si>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</si>
  <si>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</si>
  <si>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</si>
  <si>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</si>
  <si>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</si>
  <si>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</si>
  <si>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</si>
  <si>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</si>
  <si>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</si>
  <si>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</si>
  <si>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</si>
  <si>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</si>
  <si>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</si>
  <si>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</si>
  <si>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</si>
  <si>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</si>
  <si>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</si>
  <si>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</si>
  <si>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</si>
  <si>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</si>
  <si>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</si>
  <si>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</si>
  <si>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</si>
  <si>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</si>
  <si>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</si>
  <si>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</si>
  <si>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</si>
  <si>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</si>
  <si>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</si>
  <si>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</si>
  <si>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</si>
  <si>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</si>
  <si>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</si>
  <si>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</si>
  <si>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</si>
  <si>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</si>
  <si>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</si>
  <si>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</si>
  <si>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</si>
  <si>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</si>
  <si>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</si>
  <si>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愛知県津島市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</si>
  <si>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</si>
  <si>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</si>
  <si>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</si>
  <si>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</si>
  <si>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</si>
  <si>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</si>
  <si>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</si>
  <si>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</si>
  <si>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</si>
  <si>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</si>
  <si>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</si>
  <si>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</si>
  <si>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</si>
  <si>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</si>
  <si>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</si>
  <si>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</si>
  <si>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</si>
  <si>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</si>
  <si>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</si>
  <si>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</si>
  <si>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</si>
  <si>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</si>
  <si>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</si>
  <si>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</si>
  <si>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</si>
  <si>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</si>
  <si>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</si>
  <si>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</si>
  <si>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</si>
  <si>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</si>
  <si>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</si>
  <si>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</si>
  <si>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</si>
  <si>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</si>
  <si>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</si>
  <si>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</si>
  <si>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</si>
  <si>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</si>
  <si>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</si>
  <si>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</si>
  <si>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</si>
  <si>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</si>
  <si>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</si>
  <si>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</si>
  <si>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</si>
  <si>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</si>
  <si>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</si>
  <si>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</si>
  <si>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</si>
  <si>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</si>
  <si>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</si>
  <si>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</si>
  <si>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</si>
  <si>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</si>
  <si>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</si>
  <si>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</si>
  <si>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</si>
  <si>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</si>
  <si>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</si>
  <si>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</si>
  <si>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</si>
  <si>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</si>
  <si>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</si>
  <si>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</si>
  <si>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</si>
  <si>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</si>
  <si>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</si>
  <si>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</si>
  <si>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</si>
  <si>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</si>
  <si>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</si>
  <si>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</si>
  <si>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</si>
  <si>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</si>
  <si>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</si>
  <si>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</si>
  <si>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</si>
  <si>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</si>
  <si>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</si>
  <si>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</si>
  <si>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</si>
  <si>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</si>
  <si>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</si>
  <si>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</si>
  <si>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</si>
  <si>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</si>
  <si>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</si>
  <si>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</si>
  <si>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</si>
  <si>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</si>
  <si>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</si>
  <si>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</si>
  <si>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</si>
  <si>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</si>
  <si>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</si>
  <si>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</si>
  <si>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</si>
  <si>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</si>
  <si>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</si>
  <si>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</si>
  <si>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</si>
  <si>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</si>
  <si>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</si>
  <si>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</si>
  <si>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</si>
  <si>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</si>
  <si>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</si>
  <si>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</si>
  <si>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</si>
  <si>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</si>
  <si>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</si>
  <si>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</si>
  <si>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</si>
  <si>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</si>
  <si>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</si>
  <si>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</si>
  <si>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</si>
  <si>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</si>
  <si>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</si>
  <si>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</si>
  <si>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</si>
  <si>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</si>
  <si>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</si>
  <si>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</si>
  <si>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</si>
  <si>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</si>
  <si>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</si>
  <si>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</si>
  <si>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</si>
  <si>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</si>
  <si>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</si>
  <si>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</si>
  <si>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</si>
  <si>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</si>
  <si>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</si>
  <si>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</si>
  <si>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</si>
  <si>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</si>
  <si>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</si>
  <si>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</si>
  <si>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</si>
  <si>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</si>
  <si>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</si>
  <si>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</si>
  <si>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</si>
  <si>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</si>
  <si>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</si>
  <si>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</si>
  <si>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</si>
  <si>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愛知県津島市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</si>
  <si>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</si>
  <si>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</si>
  <si>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</si>
  <si>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</si>
  <si>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</si>
  <si>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</si>
  <si>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</si>
  <si>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</si>
  <si>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</si>
  <si>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</si>
  <si>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</si>
  <si>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</si>
  <si>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</si>
  <si>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</si>
  <si>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</si>
  <si>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</si>
  <si>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</si>
  <si>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</si>
  <si>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</si>
  <si>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</si>
  <si>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</si>
  <si>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</si>
  <si>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</si>
  <si>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</si>
  <si>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</si>
  <si>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</si>
  <si>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</si>
  <si>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</si>
  <si>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</si>
  <si>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</si>
  <si>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</si>
  <si>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</si>
  <si>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</si>
  <si>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</si>
  <si>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</si>
  <si>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</si>
  <si>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</si>
  <si>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</si>
  <si>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</si>
  <si>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</si>
  <si>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</si>
  <si>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上水道事業会計</t>
    <phoneticPr fontId="5"/>
  </si>
  <si>
    <t>流域関連公共下水道事業特別会計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</si>
  <si>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</si>
  <si>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</si>
  <si>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</si>
  <si>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</si>
  <si>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</si>
  <si>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</si>
  <si>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</si>
  <si>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</si>
  <si>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</si>
  <si>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</si>
  <si>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</si>
  <si>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</si>
  <si>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</si>
  <si>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</si>
  <si>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</si>
  <si>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</si>
  <si>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</si>
  <si>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</si>
  <si>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</si>
  <si>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</si>
  <si>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</si>
  <si>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</si>
  <si>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</si>
  <si>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</si>
  <si>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</si>
  <si>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</si>
  <si>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</si>
  <si>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</si>
  <si>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</si>
  <si>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</si>
  <si>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</si>
  <si>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</si>
  <si>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</si>
  <si>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</si>
  <si>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</si>
  <si>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</si>
  <si>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</si>
  <si>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</si>
  <si>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</si>
  <si>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</si>
  <si>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</si>
  <si>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</si>
  <si>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</si>
  <si>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</si>
  <si>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</si>
  <si>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</si>
  <si>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</si>
  <si>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</si>
  <si>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</si>
  <si>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</si>
  <si>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</si>
  <si>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</si>
  <si>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</si>
  <si>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</si>
  <si>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下水道事業会計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</si>
  <si>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</si>
  <si>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</si>
  <si>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</si>
  <si>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</si>
  <si>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</si>
  <si>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</si>
  <si>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</si>
  <si>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</si>
  <si>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</si>
  <si>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</si>
  <si>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</si>
  <si>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</si>
  <si>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</si>
  <si>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</si>
  <si>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</si>
  <si>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</si>
  <si>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</si>
  <si>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</si>
  <si>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</si>
  <si>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</si>
  <si>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</si>
  <si>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</si>
  <si>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</si>
  <si>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</si>
  <si>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</si>
  <si>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</si>
  <si>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</si>
  <si>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</si>
  <si>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</si>
  <si>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</si>
  <si>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</si>
  <si>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</si>
  <si>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</si>
  <si>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</si>
  <si>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</si>
  <si>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</si>
  <si>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</si>
  <si>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</si>
  <si>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</si>
  <si>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</si>
  <si>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</si>
  <si>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</si>
  <si>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</si>
  <si>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</si>
  <si>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</si>
  <si>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</si>
  <si>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</si>
  <si>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</si>
  <si>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</si>
  <si>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</si>
  <si>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</si>
  <si>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</si>
  <si>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</si>
  <si>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</si>
  <si>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</si>
  <si>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</si>
  <si>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</si>
  <si>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</si>
  <si>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</si>
  <si>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</si>
  <si>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</si>
  <si>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</si>
  <si>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</si>
  <si>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</si>
  <si>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</si>
  <si>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</si>
  <si>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</si>
  <si>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</si>
  <si>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</si>
  <si>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</si>
  <si>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</si>
  <si>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</si>
  <si>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</si>
  <si>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</si>
  <si>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</si>
  <si>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</si>
  <si>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</si>
  <si>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</si>
  <si>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</si>
  <si>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</si>
  <si>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1.47</t>
  </si>
  <si>
    <t>津島市民病院事業会計</t>
  </si>
  <si>
    <t>▲ 6.10</t>
  </si>
  <si>
    <t>▲ 5.44</t>
  </si>
  <si>
    <t>▲ 5.46</t>
  </si>
  <si>
    <t>▲ 4.72</t>
  </si>
  <si>
    <t>▲ 2.82</t>
  </si>
  <si>
    <t>上水道事業会計</t>
  </si>
  <si>
    <t>一般会計</t>
  </si>
  <si>
    <t>介護保険特別会計</t>
  </si>
  <si>
    <t>下水道事業会計</t>
  </si>
  <si>
    <t>国民健康保険特別会計</t>
  </si>
  <si>
    <t>後期高齢者医療特別会計</t>
  </si>
  <si>
    <t>流域関連公共下水道事業特別会計</t>
  </si>
  <si>
    <t>その他会計（赤字）</t>
  </si>
  <si>
    <t>その他会計（黒字）</t>
  </si>
  <si>
    <t>-</t>
    <phoneticPr fontId="2"/>
  </si>
  <si>
    <t>-</t>
    <phoneticPr fontId="2"/>
  </si>
  <si>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</si>
  <si>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</si>
  <si>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</si>
  <si>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</si>
  <si>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海部地区土地開発公社</t>
    <rPh sb="0" eb="2">
      <t>アマ</t>
    </rPh>
    <rPh sb="2" eb="4">
      <t>チク</t>
    </rPh>
    <rPh sb="4" eb="6">
      <t>トチ</t>
    </rPh>
    <rPh sb="6" eb="8">
      <t>カイハツ</t>
    </rPh>
    <rPh sb="8" eb="10">
      <t>コウシャ</t>
    </rPh>
    <phoneticPr fontId="2"/>
  </si>
  <si>
    <t>名古屋西流通センター㈱</t>
    <rPh sb="0" eb="3">
      <t>ナゴヤ</t>
    </rPh>
    <rPh sb="3" eb="4">
      <t>ニシ</t>
    </rPh>
    <rPh sb="4" eb="6">
      <t>リュウツウ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</si>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</sst>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19950</c:v>
                </c:pt>
                <c:pt idx="1">
                  <c:v>16718</c:v>
                </c:pt>
                <c:pt idx="2">
                  <c:v>12360</c:v>
                </c:pt>
                <c:pt idx="3">
                  <c:v>28714</c:v>
                </c:pt>
                <c:pt idx="4">
                  <c:v>27429</c:v>
                </c:pt>
              </c:numCache>
            </c:numRef>
          </c:val>
          <c:smooth val="0"/>
        </c:ser>
        <c:dLbls>
          <c:showLegendKey val="0"/>
          <c:showVal val="0"/>
          <c:showCatName val="0"/>
          <c:showSerName val="0"/>
          <c:showPercent val="0"/>
          <c:showBubbleSize val="0"/>
        </c:dLbls>
        <c:marker val="1"/>
        <c:smooth val="0"/>
        <c:axId val="110690304"/>
        <c:axId val="110692224"/>
      </c:lineChart>
      <c:catAx>
        <c:axId val="110690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92224"/>
        <c:crosses val="autoZero"/>
        <c:auto val="1"/>
        <c:lblAlgn val="ctr"/>
        <c:lblOffset val="100"/>
        <c:tickLblSkip val="1"/>
        <c:tickMarkSkip val="1"/>
        <c:noMultiLvlLbl val="0"/>
      </c:catAx>
      <c:valAx>
        <c:axId val="1106922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9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6.48</c:v>
                </c:pt>
                <c:pt idx="1">
                  <c:v>8.0500000000000007</c:v>
                </c:pt>
                <c:pt idx="2">
                  <c:v>5.39</c:v>
                </c:pt>
                <c:pt idx="3">
                  <c:v>6.79</c:v>
                </c:pt>
                <c:pt idx="4">
                  <c:v>6.74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9.8800000000000008</c:v>
                </c:pt>
                <c:pt idx="1">
                  <c:v>12.22</c:v>
                </c:pt>
                <c:pt idx="2">
                  <c:v>13.2</c:v>
                </c:pt>
                <c:pt idx="3">
                  <c:v>11.94</c:v>
                </c:pt>
                <c:pt idx="4">
                  <c:v>12.19</c:v>
                </c:pt>
              </c:numCache>
            </c:numRef>
          </c:val>
        </c:ser>
        <c:dLbls>
          <c:showLegendKey val="0"/>
          <c:showVal val="0"/>
          <c:showCatName val="0"/>
          <c:showSerName val="0"/>
          <c:showPercent val="0"/>
          <c:showBubbleSize val="0"/>
        </c:dLbls>
        <c:gapWidth val="250"/>
        <c:overlap val="100"/>
        <c:axId val="114768512"/>
        <c:axId val="11477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1.72</c:v>
                </c:pt>
                <c:pt idx="1">
                  <c:v>4.49</c:v>
                </c:pt>
                <c:pt idx="2">
                  <c:v>-1.47</c:v>
                </c:pt>
                <c:pt idx="3">
                  <c:v>0.2</c:v>
                </c:pt>
                <c:pt idx="4">
                  <c:v>0.42</c:v>
                </c:pt>
              </c:numCache>
            </c:numRef>
          </c:val>
          <c:smooth val="0"/>
        </c:ser>
        <c:dLbls>
          <c:showLegendKey val="0"/>
          <c:showVal val="0"/>
          <c:showCatName val="0"/>
          <c:showSerName val="0"/>
          <c:showPercent val="0"/>
          <c:showBubbleSize val="0"/>
        </c:dLbls>
        <c:marker val="1"/>
        <c:smooth val="0"/>
        <c:axId val="114768512"/>
        <c:axId val="114770688"/>
      </c:lineChart>
      <c:catAx>
        <c:axId val="11476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770688"/>
        <c:crosses val="autoZero"/>
        <c:auto val="1"/>
        <c:lblAlgn val="ctr"/>
        <c:lblOffset val="100"/>
        <c:tickLblSkip val="1"/>
        <c:tickMarkSkip val="1"/>
        <c:noMultiLvlLbl val="0"/>
      </c:catAx>
      <c:valAx>
        <c:axId val="11477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6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0.6</c:v>
                </c:pt>
                <c:pt idx="2">
                  <c:v>#N/A</c:v>
                </c:pt>
                <c:pt idx="3">
                  <c:v>0.11</c:v>
                </c:pt>
                <c:pt idx="4">
                  <c:v>#N/A</c:v>
                </c:pt>
                <c:pt idx="5">
                  <c:v>0.09</c:v>
                </c:pt>
                <c:pt idx="6">
                  <c:v>#N/A</c:v>
                </c:pt>
                <c:pt idx="7">
                  <c:v>0.11</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流域関連公共下水道事業特別会計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0.09</c:v>
                </c:pt>
                <c:pt idx="4">
                  <c:v>#N/A</c:v>
                </c:pt>
                <c:pt idx="5">
                  <c:v>0.08</c:v>
                </c:pt>
                <c:pt idx="6">
                  <c:v>#N/A</c:v>
                </c:pt>
                <c:pt idx="7">
                  <c:v>0.16</c:v>
                </c:pt>
                <c:pt idx="8">
                  <c:v>#N/A</c:v>
                </c:pt>
                <c:pt idx="9">
                  <c:v>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0.08</c:v>
                </c:pt>
                <c:pt idx="4">
                  <c:v>#N/A</c:v>
                </c:pt>
                <c:pt idx="5">
                  <c:v>0.04</c:v>
                </c:pt>
                <c:pt idx="6">
                  <c:v>#N/A</c:v>
                </c:pt>
                <c:pt idx="7">
                  <c:v>0.04</c:v>
                </c:pt>
                <c:pt idx="8">
                  <c:v>#N/A</c:v>
                </c:pt>
                <c:pt idx="9">
                  <c:v>0.3</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1.54</c:v>
                </c:pt>
                <c:pt idx="2">
                  <c:v>#N/A</c:v>
                </c:pt>
                <c:pt idx="3">
                  <c:v>1.62</c:v>
                </c:pt>
                <c:pt idx="4">
                  <c:v>#N/A</c:v>
                </c:pt>
                <c:pt idx="5">
                  <c:v>0.55000000000000004</c:v>
                </c:pt>
                <c:pt idx="6">
                  <c:v>#N/A</c:v>
                </c:pt>
                <c:pt idx="7">
                  <c:v>1.22</c:v>
                </c:pt>
                <c:pt idx="8">
                  <c:v>#N/A</c:v>
                </c:pt>
                <c:pt idx="9">
                  <c:v>1.17</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1.1599999999999999</c:v>
                </c:pt>
                <c:pt idx="2">
                  <c:v>#N/A</c:v>
                </c:pt>
                <c:pt idx="3">
                  <c:v>1.1499999999999999</c:v>
                </c:pt>
                <c:pt idx="4">
                  <c:v>#N/A</c:v>
                </c:pt>
                <c:pt idx="5">
                  <c:v>1.33</c:v>
                </c:pt>
                <c:pt idx="6">
                  <c:v>#N/A</c:v>
                </c:pt>
                <c:pt idx="7">
                  <c:v>1.49</c:v>
                </c:pt>
                <c:pt idx="8">
                  <c:v>#N/A</c:v>
                </c:pt>
                <c:pt idx="9">
                  <c:v>1.19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c:v>
                </c:pt>
                <c:pt idx="2">
                  <c:v>#N/A</c:v>
                </c:pt>
                <c:pt idx="3">
                  <c:v>0.53</c:v>
                </c:pt>
                <c:pt idx="4">
                  <c:v>#N/A</c:v>
                </c:pt>
                <c:pt idx="5">
                  <c:v>0.13</c:v>
                </c:pt>
                <c:pt idx="6">
                  <c:v>#N/A</c:v>
                </c:pt>
                <c:pt idx="7">
                  <c:v>1.1000000000000001</c:v>
                </c:pt>
                <c:pt idx="8">
                  <c:v>#N/A</c:v>
                </c:pt>
                <c:pt idx="9">
                  <c:v>1.44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6.36</c:v>
                </c:pt>
                <c:pt idx="2">
                  <c:v>#N/A</c:v>
                </c:pt>
                <c:pt idx="3">
                  <c:v>7.94</c:v>
                </c:pt>
                <c:pt idx="4">
                  <c:v>#N/A</c:v>
                </c:pt>
                <c:pt idx="5">
                  <c:v>5.31</c:v>
                </c:pt>
                <c:pt idx="6">
                  <c:v>#N/A</c:v>
                </c:pt>
                <c:pt idx="7">
                  <c:v>6.68</c:v>
                </c:pt>
                <c:pt idx="8">
                  <c:v>#N/A</c:v>
                </c:pt>
                <c:pt idx="9">
                  <c:v>6.64</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6.27</c:v>
                </c:pt>
                <c:pt idx="2">
                  <c:v>#N/A</c:v>
                </c:pt>
                <c:pt idx="3">
                  <c:v>5.55</c:v>
                </c:pt>
                <c:pt idx="4">
                  <c:v>#N/A</c:v>
                </c:pt>
                <c:pt idx="5">
                  <c:v>5.58</c:v>
                </c:pt>
                <c:pt idx="6">
                  <c:v>#N/A</c:v>
                </c:pt>
                <c:pt idx="7">
                  <c:v>6.37</c:v>
                </c:pt>
                <c:pt idx="8">
                  <c:v>#N/A</c:v>
                </c:pt>
                <c:pt idx="9">
                  <c:v>6.99</c:v>
                </c:pt>
              </c:numCache>
            </c:numRef>
          </c:val>
        </c:ser>
        <c:ser>
          <c:idx val="9"/>
          <c:order val="9"/>
          <c:tx>
            <c:strRef>
              <c:f>データシート!$A$36</c:f>
              <c:strCache>
                <c:ptCount val="1"/>
                <c:pt idx="0">
                  <c:v>津島市民病院事業会計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6.1</c:v>
                </c:pt>
                <c:pt idx="1">
                  <c:v>#N/A</c:v>
                </c:pt>
                <c:pt idx="2">
                  <c:v>5.44</c:v>
                </c:pt>
                <c:pt idx="3">
                  <c:v>#N/A</c:v>
                </c:pt>
                <c:pt idx="4">
                  <c:v>5.46</c:v>
                </c:pt>
                <c:pt idx="5">
                  <c:v>#N/A</c:v>
                </c:pt>
                <c:pt idx="6">
                  <c:v>4.72</c:v>
                </c:pt>
                <c:pt idx="7">
                  <c:v>#N/A</c:v>
                </c:pt>
                <c:pt idx="8">
                  <c:v>2.82</c:v>
                </c:pt>
                <c:pt idx="9">
                  <c:v>#N/A</c:v>
                </c:pt>
              </c:numCache>
            </c:numRef>
          </c:val>
        </c:ser>
        <c:dLbls>
          <c:showLegendKey val="0"/>
          <c:showVal val="0"/>
          <c:showCatName val="0"/>
          <c:showSerName val="0"/>
          <c:showPercent val="0"/>
          <c:showBubbleSize val="0"/>
        </c:dLbls>
        <c:gapWidth val="150"/>
        <c:overlap val="100"/>
        <c:axId val="116298880"/>
        <c:axId val="116300416"/>
      </c:barChart>
      <c:catAx>
        <c:axId val="11629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00416"/>
        <c:crosses val="autoZero"/>
        <c:auto val="1"/>
        <c:lblAlgn val="ctr"/>
        <c:lblOffset val="100"/>
        <c:tickLblSkip val="1"/>
        <c:tickMarkSkip val="1"/>
        <c:noMultiLvlLbl val="0"/>
      </c:catAx>
      <c:valAx>
        <c:axId val="11630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98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2091</c:v>
                </c:pt>
                <c:pt idx="5">
                  <c:v>2143</c:v>
                </c:pt>
                <c:pt idx="8">
                  <c:v>2091</c:v>
                </c:pt>
                <c:pt idx="11">
                  <c:v>2126</c:v>
                </c:pt>
                <c:pt idx="14">
                  <c:v>2162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1</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352</c:v>
                </c:pt>
                <c:pt idx="3">
                  <c:v>303</c:v>
                </c:pt>
                <c:pt idx="6">
                  <c:v>330</c:v>
                </c:pt>
                <c:pt idx="9">
                  <c:v>320</c:v>
                </c:pt>
                <c:pt idx="12">
                  <c:v>269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747</c:v>
                </c:pt>
                <c:pt idx="3">
                  <c:v>840</c:v>
                </c:pt>
                <c:pt idx="6">
                  <c:v>726</c:v>
                </c:pt>
                <c:pt idx="9">
                  <c:v>739</c:v>
                </c:pt>
                <c:pt idx="12">
                  <c:v>733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2211</c:v>
                </c:pt>
                <c:pt idx="3">
                  <c:v>2244</c:v>
                </c:pt>
                <c:pt idx="6">
                  <c:v>2169</c:v>
                </c:pt>
                <c:pt idx="9">
                  <c:v>2059</c:v>
                </c:pt>
                <c:pt idx="12">
                  <c:v>2052</c:v>
                </c:pt>
              </c:numCache>
            </c:numRef>
          </c:val>
        </c:ser>
        <c:dLbls>
          <c:showLegendKey val="0"/>
          <c:showVal val="0"/>
          <c:showCatName val="0"/>
          <c:showSerName val="0"/>
          <c:showPercent val="0"/>
          <c:showBubbleSize val="0"/>
        </c:dLbls>
        <c:gapWidth val="100"/>
        <c:overlap val="100"/>
        <c:axId val="114098944"/>
        <c:axId val="114100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1220</c:v>
                </c:pt>
                <c:pt idx="2">
                  <c:v>#N/A</c:v>
                </c:pt>
                <c:pt idx="3">
                  <c:v>#N/A</c:v>
                </c:pt>
                <c:pt idx="4">
                  <c:v>1245</c:v>
                </c:pt>
                <c:pt idx="5">
                  <c:v>#N/A</c:v>
                </c:pt>
                <c:pt idx="6">
                  <c:v>#N/A</c:v>
                </c:pt>
                <c:pt idx="7">
                  <c:v>1135</c:v>
                </c:pt>
                <c:pt idx="8">
                  <c:v>#N/A</c:v>
                </c:pt>
                <c:pt idx="9">
                  <c:v>#N/A</c:v>
                </c:pt>
                <c:pt idx="10">
                  <c:v>993</c:v>
                </c:pt>
                <c:pt idx="11">
                  <c:v>#N/A</c:v>
                </c:pt>
                <c:pt idx="12">
                  <c:v>#N/A</c:v>
                </c:pt>
                <c:pt idx="13">
                  <c:v>892</c:v>
                </c:pt>
                <c:pt idx="14">
                  <c:v>#N/A</c:v>
                </c:pt>
              </c:numCache>
            </c:numRef>
          </c:val>
          <c:smooth val="0"/>
        </c:ser>
        <c:dLbls>
          <c:showLegendKey val="0"/>
          <c:showVal val="0"/>
          <c:showCatName val="0"/>
          <c:showSerName val="0"/>
          <c:showPercent val="0"/>
          <c:showBubbleSize val="0"/>
        </c:dLbls>
        <c:marker val="1"/>
        <c:smooth val="0"/>
        <c:axId val="114098944"/>
        <c:axId val="114100864"/>
      </c:lineChart>
      <c:catAx>
        <c:axId val="1140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100864"/>
        <c:crosses val="autoZero"/>
        <c:auto val="1"/>
        <c:lblAlgn val="ctr"/>
        <c:lblOffset val="100"/>
        <c:tickLblSkip val="1"/>
        <c:tickMarkSkip val="1"/>
        <c:noMultiLvlLbl val="0"/>
      </c:catAx>
      <c:valAx>
        <c:axId val="11410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9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18867</c:v>
                </c:pt>
                <c:pt idx="5">
                  <c:v>19097</c:v>
                </c:pt>
                <c:pt idx="8">
                  <c:v>19044</c:v>
                </c:pt>
                <c:pt idx="11">
                  <c:v>19330</c:v>
                </c:pt>
                <c:pt idx="14">
                  <c:v>19445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3367</c:v>
                </c:pt>
                <c:pt idx="5">
                  <c:v>4131</c:v>
                </c:pt>
                <c:pt idx="8">
                  <c:v>4516</c:v>
                </c:pt>
                <c:pt idx="11">
                  <c:v>5317</c:v>
                </c:pt>
                <c:pt idx="14">
                  <c:v>5021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1671</c:v>
                </c:pt>
                <c:pt idx="5">
                  <c:v>2046</c:v>
                </c:pt>
                <c:pt idx="8">
                  <c:v>2032</c:v>
                </c:pt>
                <c:pt idx="11">
                  <c:v>1815</c:v>
                </c:pt>
                <c:pt idx="14">
                  <c:v>1824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15</c:v>
                </c:pt>
                <c:pt idx="3">
                  <c:v>6</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4738</c:v>
                </c:pt>
                <c:pt idx="3">
                  <c:v>4545</c:v>
                </c:pt>
                <c:pt idx="6">
                  <c:v>4258</c:v>
                </c:pt>
                <c:pt idx="9">
                  <c:v>3901</c:v>
                </c:pt>
                <c:pt idx="12">
                  <c:v>3387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1794</c:v>
                </c:pt>
                <c:pt idx="3">
                  <c:v>1462</c:v>
                </c:pt>
                <c:pt idx="6">
                  <c:v>1071</c:v>
                </c:pt>
                <c:pt idx="9">
                  <c:v>746</c:v>
                </c:pt>
                <c:pt idx="12">
                  <c:v>428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9785</c:v>
                </c:pt>
                <c:pt idx="3">
                  <c:v>10467</c:v>
                </c:pt>
                <c:pt idx="6">
                  <c:v>11196</c:v>
                </c:pt>
                <c:pt idx="9">
                  <c:v>12381</c:v>
                </c:pt>
                <c:pt idx="12">
                  <c:v>12262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c:v>
                </c:pt>
                <c:pt idx="3">
                  <c:v>4</c:v>
                </c:pt>
                <c:pt idx="6">
                  <c:v>3</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16454</c:v>
                </c:pt>
                <c:pt idx="3">
                  <c:v>15981</c:v>
                </c:pt>
                <c:pt idx="6">
                  <c:v>15395</c:v>
                </c:pt>
                <c:pt idx="9">
                  <c:v>15491</c:v>
                </c:pt>
                <c:pt idx="12">
                  <c:v>15535</c:v>
                </c:pt>
              </c:numCache>
            </c:numRef>
          </c:val>
        </c:ser>
        <c:dLbls>
          <c:showLegendKey val="0"/>
          <c:showVal val="0"/>
          <c:showCatName val="0"/>
          <c:showSerName val="0"/>
          <c:showPercent val="0"/>
          <c:showBubbleSize val="0"/>
        </c:dLbls>
        <c:gapWidth val="100"/>
        <c:overlap val="100"/>
        <c:axId val="114295168"/>
        <c:axId val="114297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8886</c:v>
                </c:pt>
                <c:pt idx="2">
                  <c:v>#N/A</c:v>
                </c:pt>
                <c:pt idx="3">
                  <c:v>#N/A</c:v>
                </c:pt>
                <c:pt idx="4">
                  <c:v>7189</c:v>
                </c:pt>
                <c:pt idx="5">
                  <c:v>#N/A</c:v>
                </c:pt>
                <c:pt idx="6">
                  <c:v>#N/A</c:v>
                </c:pt>
                <c:pt idx="7">
                  <c:v>6331</c:v>
                </c:pt>
                <c:pt idx="8">
                  <c:v>#N/A</c:v>
                </c:pt>
                <c:pt idx="9">
                  <c:v>#N/A</c:v>
                </c:pt>
                <c:pt idx="10">
                  <c:v>6057</c:v>
                </c:pt>
                <c:pt idx="11">
                  <c:v>#N/A</c:v>
                </c:pt>
                <c:pt idx="12">
                  <c:v>#N/A</c:v>
                </c:pt>
                <c:pt idx="13">
                  <c:v>5322</c:v>
                </c:pt>
                <c:pt idx="14">
                  <c:v>#N/A</c:v>
                </c:pt>
              </c:numCache>
            </c:numRef>
          </c:val>
          <c:smooth val="0"/>
        </c:ser>
        <c:dLbls>
          <c:showLegendKey val="0"/>
          <c:showVal val="0"/>
          <c:showCatName val="0"/>
          <c:showSerName val="0"/>
          <c:showPercent val="0"/>
          <c:showBubbleSize val="0"/>
        </c:dLbls>
        <c:marker val="1"/>
        <c:smooth val="0"/>
        <c:axId val="114295168"/>
        <c:axId val="114297088"/>
      </c:lineChart>
      <c:catAx>
        <c:axId val="11429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297088"/>
        <c:crosses val="autoZero"/>
        <c:auto val="1"/>
        <c:lblAlgn val="ctr"/>
        <c:lblOffset val="100"/>
        <c:tickLblSkip val="1"/>
        <c:tickMarkSkip val="1"/>
        <c:noMultiLvlLbl val="0"/>
      </c:catAx>
      <c:valAx>
        <c:axId val="11429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9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65,114
64,199
25.08
20,609,750
19,642,953
884,476
13,116,107
15,534,601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市内に中心となる企業が少ないこと等により財政基盤は脆弱であるが、景気の変動による影響は受けにくく、数値は前年度と同じ</a:t>
          </a:r>
          <a:r>
            <a:rPr kumimoji="1" lang="en-US" altLang="ja-JP" sz="1200">
              <a:latin typeface="ＭＳ Ｐゴシック"/>
            </a:rPr>
            <a:t>0.72</a:t>
          </a:r>
          <a:r>
            <a:rPr kumimoji="1" lang="ja-JP" altLang="en-US" sz="1200">
              <a:latin typeface="ＭＳ Ｐゴシック"/>
            </a:rPr>
            <a:t>となっており、類似団体平均を上回っている。平成</a:t>
          </a:r>
          <a:r>
            <a:rPr kumimoji="1" lang="en-US" altLang="ja-JP" sz="1200">
              <a:latin typeface="ＭＳ Ｐゴシック"/>
            </a:rPr>
            <a:t>17</a:t>
          </a:r>
          <a:r>
            <a:rPr kumimoji="1" lang="ja-JP" altLang="en-US" sz="1200">
              <a:latin typeface="ＭＳ Ｐゴシック"/>
            </a:rPr>
            <a:t>年度に財政改革行動計画（集中改革プラン）を策定し、歳出では定員管理計画による人件費の削減（計画期間</a:t>
          </a:r>
          <a:r>
            <a:rPr kumimoji="1" lang="en-US" altLang="ja-JP" sz="1200">
              <a:latin typeface="ＭＳ Ｐゴシック"/>
            </a:rPr>
            <a:t>10</a:t>
          </a:r>
          <a:r>
            <a:rPr kumimoji="1" lang="ja-JP" altLang="en-US" sz="1200">
              <a:latin typeface="ＭＳ Ｐゴシック"/>
            </a:rPr>
            <a:t>年間で</a:t>
          </a:r>
          <a:r>
            <a:rPr kumimoji="1" lang="en-US" altLang="ja-JP" sz="1200">
              <a:latin typeface="ＭＳ Ｐゴシック"/>
            </a:rPr>
            <a:t>148</a:t>
          </a:r>
          <a:r>
            <a:rPr kumimoji="1" lang="ja-JP" altLang="en-US" sz="1200">
              <a:latin typeface="ＭＳ Ｐゴシック"/>
            </a:rPr>
            <a:t>人削減）、事務事業の徹底的な見直し（計画期間全体で約</a:t>
          </a:r>
          <a:r>
            <a:rPr kumimoji="1" lang="en-US" altLang="ja-JP" sz="1200">
              <a:latin typeface="ＭＳ Ｐゴシック"/>
            </a:rPr>
            <a:t>50</a:t>
          </a:r>
          <a:r>
            <a:rPr kumimoji="1" lang="ja-JP" altLang="en-US" sz="1200">
              <a:latin typeface="ＭＳ Ｐゴシック"/>
            </a:rPr>
            <a:t>億円の削減）を実施するとともに、税収の徴収率向上対策（計画期間全体で現年度徴収率</a:t>
          </a:r>
          <a:r>
            <a:rPr kumimoji="1" lang="en-US" altLang="ja-JP" sz="1200">
              <a:latin typeface="ＭＳ Ｐゴシック"/>
            </a:rPr>
            <a:t>1.5</a:t>
          </a:r>
          <a:r>
            <a:rPr kumimoji="1" lang="ja-JP" altLang="en-US" sz="1200">
              <a:latin typeface="ＭＳ Ｐゴシック"/>
            </a:rPr>
            <a:t>％の向上）、企業誘致の推進など、計画期間全体で約</a:t>
          </a:r>
          <a:r>
            <a:rPr kumimoji="1" lang="en-US" altLang="ja-JP" sz="1200">
              <a:latin typeface="ＭＳ Ｐゴシック"/>
            </a:rPr>
            <a:t>100</a:t>
          </a:r>
          <a:r>
            <a:rPr kumimoji="1" lang="ja-JP" altLang="en-US" sz="1200">
              <a:latin typeface="ＭＳ Ｐゴシック"/>
            </a:rPr>
            <a:t>億円の削減効果を目標とし実施していくことで、財政の健全化を図っていく。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57150</xdr:rowOff>
    </xdr:to>
    <xdr:cxnSp macro="">
      <xdr:nvCxnSpPr>
        <xdr:cNvPr id="68" name="直線コネクタ 67"/>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57150</xdr:rowOff>
    </xdr:to>
    <xdr:cxnSp macro="">
      <xdr:nvCxnSpPr>
        <xdr:cNvPr id="71" name="直線コネクタ 70"/>
        <xdr:cNvCxnSpPr/>
      </xdr:nvCxnSpPr>
      <xdr:spPr>
        <a:xfrm>
          <a:off x="3225800" y="66833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128058</xdr:rowOff>
    </xdr:from>
    <xdr:to>
      <xdr:col>4</xdr:col>
      <xdr:colOff>482600</xdr:colOff>
      <xdr:row>38</xdr:row>
      <xdr:rowOff>168275</xdr:rowOff>
    </xdr:to>
    <xdr:cxnSp macro="">
      <xdr:nvCxnSpPr>
        <xdr:cNvPr id="74" name="直線コネクタ 73"/>
        <xdr:cNvCxnSpPr/>
      </xdr:nvCxnSpPr>
      <xdr:spPr>
        <a:xfrm>
          <a:off x="2336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128058</xdr:rowOff>
    </xdr:to>
    <xdr:cxnSp macro="">
      <xdr:nvCxnSpPr>
        <xdr:cNvPr id="77" name="直線コネクタ 76"/>
        <xdr:cNvCxnSpPr/>
      </xdr:nvCxnSpPr>
      <xdr:spPr>
        <a:xfrm>
          <a:off x="1447800" y="65828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107950</xdr:rowOff>
    </xdr:from>
    <xdr:to>
      <xdr:col>3</xdr:col>
      <xdr:colOff>330200</xdr:colOff>
      <xdr:row>38</xdr:row>
      <xdr:rowOff>38100</xdr:rowOff>
    </xdr:to>
    <xdr:sp macro="" textlink="">
      <xdr:nvSpPr>
        <xdr:cNvPr id="78" name="フローチャート : 判断 77"/>
        <xdr:cNvSpPr/>
      </xdr:nvSpPr>
      <xdr:spPr>
        <a:xfrm>
          <a:off x="2286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79" name="テキスト ボックス 78"/>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80" name="フローチャート : 判断 79"/>
        <xdr:cNvSpPr/>
      </xdr:nvSpPr>
      <xdr:spPr>
        <a:xfrm>
          <a:off x="1397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81" name="テキスト ボックス 80"/>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7" name="円/楕円 86"/>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8"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9" name="円/楕円 88"/>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0" name="テキスト ボックス 89"/>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117475</xdr:rowOff>
    </xdr:from>
    <xdr:to>
      <xdr:col>4</xdr:col>
      <xdr:colOff>533400</xdr:colOff>
      <xdr:row>39</xdr:row>
      <xdr:rowOff>47625</xdr:rowOff>
    </xdr:to>
    <xdr:sp macro="" textlink="">
      <xdr:nvSpPr>
        <xdr:cNvPr id="91" name="円/楕円 90"/>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57802</xdr:rowOff>
    </xdr:from>
    <xdr:ext cx="762000" cy="259045"/>
    <xdr:sp macro="" textlink="">
      <xdr:nvSpPr>
        <xdr:cNvPr id="92" name="テキスト ボックス 91"/>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77258</xdr:rowOff>
    </xdr:from>
    <xdr:to>
      <xdr:col>3</xdr:col>
      <xdr:colOff>330200</xdr:colOff>
      <xdr:row>39</xdr:row>
      <xdr:rowOff>7408</xdr:rowOff>
    </xdr:to>
    <xdr:sp macro="" textlink="">
      <xdr:nvSpPr>
        <xdr:cNvPr id="93" name="円/楕円 92"/>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163635</xdr:rowOff>
    </xdr:from>
    <xdr:ext cx="762000" cy="259045"/>
    <xdr:sp macro="" textlink="">
      <xdr:nvSpPr>
        <xdr:cNvPr id="94" name="テキスト ボックス 93"/>
        <xdr:cNvSpPr txBox="1"/>
      </xdr:nvSpPr>
      <xdr:spPr>
        <a:xfrm>
          <a:off x="19558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5" name="円/楕円 94"/>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103310</xdr:rowOff>
    </xdr:from>
    <xdr:ext cx="762000" cy="259045"/>
    <xdr:sp macro="" textlink="">
      <xdr:nvSpPr>
        <xdr:cNvPr id="96" name="テキスト ボックス 95"/>
        <xdr:cNvSpPr txBox="1"/>
      </xdr:nvSpPr>
      <xdr:spPr>
        <a:xfrm>
          <a:off x="1066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経常経費充当一般財源等のうち、人件費充当額以外は増加しているが、人件費充当額が大きく減額したことにより類似団体平均を下回る</a:t>
          </a:r>
          <a:r>
            <a:rPr kumimoji="1" lang="en-US" altLang="ja-JP" sz="1300">
              <a:latin typeface="ＭＳ Ｐゴシック"/>
            </a:rPr>
            <a:t>83.5%</a:t>
          </a:r>
          <a:r>
            <a:rPr kumimoji="1" lang="ja-JP" altLang="en-US" sz="1300">
              <a:latin typeface="ＭＳ Ｐゴシック"/>
            </a:rPr>
            <a:t>となっている。今後も、高齢対策による医療費の増加に伴う高齢社会関係経費等扶助費の増、企業会計等への繰出金の増等により、比率の悪化が懸念されるため、財政改革行動計画（集中改革プラン）に掲げたとおり、職員数の減（計画期間で</a:t>
          </a:r>
          <a:r>
            <a:rPr kumimoji="1" lang="en-US" altLang="ja-JP" sz="1300">
              <a:latin typeface="ＭＳ Ｐゴシック"/>
            </a:rPr>
            <a:t>148</a:t>
          </a:r>
          <a:r>
            <a:rPr kumimoji="1" lang="ja-JP" altLang="en-US" sz="1300">
              <a:latin typeface="ＭＳ Ｐゴシック"/>
            </a:rPr>
            <a:t>人）等による人件費の削減（計画期間で約</a:t>
          </a:r>
          <a:r>
            <a:rPr kumimoji="1" lang="en-US" altLang="ja-JP" sz="1300">
              <a:latin typeface="ＭＳ Ｐゴシック"/>
            </a:rPr>
            <a:t>40</a:t>
          </a:r>
          <a:r>
            <a:rPr kumimoji="1" lang="ja-JP" altLang="en-US" sz="1300">
              <a:latin typeface="ＭＳ Ｐゴシック"/>
            </a:rPr>
            <a:t>億円）など、行財政改革への取組を通じて経常的経費の削減に努め、現在の水準を維持していく。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75142</xdr:rowOff>
    </xdr:from>
    <xdr:to>
      <xdr:col>7</xdr:col>
      <xdr:colOff>152400</xdr:colOff>
      <xdr:row>61</xdr:row>
      <xdr:rowOff>79163</xdr:rowOff>
    </xdr:to>
    <xdr:cxnSp macro="">
      <xdr:nvCxnSpPr>
        <xdr:cNvPr id="131" name="直線コネクタ 130"/>
        <xdr:cNvCxnSpPr/>
      </xdr:nvCxnSpPr>
      <xdr:spPr>
        <a:xfrm flipV="1">
          <a:off x="4114800" y="1053359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79163</xdr:rowOff>
    </xdr:from>
    <xdr:to>
      <xdr:col>6</xdr:col>
      <xdr:colOff>0</xdr:colOff>
      <xdr:row>61</xdr:row>
      <xdr:rowOff>131445</xdr:rowOff>
    </xdr:to>
    <xdr:cxnSp macro="">
      <xdr:nvCxnSpPr>
        <xdr:cNvPr id="134" name="直線コネクタ 133"/>
        <xdr:cNvCxnSpPr/>
      </xdr:nvCxnSpPr>
      <xdr:spPr>
        <a:xfrm flipV="1">
          <a:off x="3225800" y="1053761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131445</xdr:rowOff>
    </xdr:from>
    <xdr:to>
      <xdr:col>4</xdr:col>
      <xdr:colOff>482600</xdr:colOff>
      <xdr:row>62</xdr:row>
      <xdr:rowOff>96731</xdr:rowOff>
    </xdr:to>
    <xdr:cxnSp macro="">
      <xdr:nvCxnSpPr>
        <xdr:cNvPr id="137" name="直線コネクタ 136"/>
        <xdr:cNvCxnSpPr/>
      </xdr:nvCxnSpPr>
      <xdr:spPr>
        <a:xfrm flipV="1">
          <a:off x="2336800" y="10589895"/>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96731</xdr:rowOff>
    </xdr:to>
    <xdr:cxnSp macro="">
      <xdr:nvCxnSpPr>
        <xdr:cNvPr id="140" name="直線コネクタ 139"/>
        <xdr:cNvCxnSpPr/>
      </xdr:nvCxnSpPr>
      <xdr:spPr>
        <a:xfrm>
          <a:off x="1447800" y="1072261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70062</xdr:rowOff>
    </xdr:from>
    <xdr:to>
      <xdr:col>3</xdr:col>
      <xdr:colOff>330200</xdr:colOff>
      <xdr:row>63</xdr:row>
      <xdr:rowOff>212</xdr:rowOff>
    </xdr:to>
    <xdr:sp macro="" textlink="">
      <xdr:nvSpPr>
        <xdr:cNvPr id="141" name="フローチャート : 判断 140"/>
        <xdr:cNvSpPr/>
      </xdr:nvSpPr>
      <xdr:spPr>
        <a:xfrm>
          <a:off x="2286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156439</xdr:rowOff>
    </xdr:from>
    <xdr:ext cx="762000" cy="259045"/>
    <xdr:sp macro="" textlink="">
      <xdr:nvSpPr>
        <xdr:cNvPr id="142" name="テキスト ボックス 141"/>
        <xdr:cNvSpPr txBox="1"/>
      </xdr:nvSpPr>
      <xdr:spPr>
        <a:xfrm>
          <a:off x="1955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3" name="フローチャート : 判断 142"/>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4" name="テキスト ボックス 143"/>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24342</xdr:rowOff>
    </xdr:from>
    <xdr:to>
      <xdr:col>7</xdr:col>
      <xdr:colOff>203200</xdr:colOff>
      <xdr:row>61</xdr:row>
      <xdr:rowOff>125942</xdr:rowOff>
    </xdr:to>
    <xdr:sp macro="" textlink="">
      <xdr:nvSpPr>
        <xdr:cNvPr id="150" name="円/楕円 149"/>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40869</xdr:rowOff>
    </xdr:from>
    <xdr:ext cx="762000" cy="259045"/>
    <xdr:sp macro="" textlink="">
      <xdr:nvSpPr>
        <xdr:cNvPr id="151" name="財政構造の弾力性該当値テキスト"/>
        <xdr:cNvSpPr txBox="1"/>
      </xdr:nvSpPr>
      <xdr:spPr>
        <a:xfrm>
          <a:off x="5041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28363</xdr:rowOff>
    </xdr:from>
    <xdr:to>
      <xdr:col>6</xdr:col>
      <xdr:colOff>50800</xdr:colOff>
      <xdr:row>61</xdr:row>
      <xdr:rowOff>129963</xdr:rowOff>
    </xdr:to>
    <xdr:sp macro="" textlink="">
      <xdr:nvSpPr>
        <xdr:cNvPr id="152" name="円/楕円 151"/>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140140</xdr:rowOff>
    </xdr:from>
    <xdr:ext cx="736600" cy="259045"/>
    <xdr:sp macro="" textlink="">
      <xdr:nvSpPr>
        <xdr:cNvPr id="153" name="テキスト ボックス 152"/>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80645</xdr:rowOff>
    </xdr:from>
    <xdr:to>
      <xdr:col>4</xdr:col>
      <xdr:colOff>533400</xdr:colOff>
      <xdr:row>62</xdr:row>
      <xdr:rowOff>10795</xdr:rowOff>
    </xdr:to>
    <xdr:sp macro="" textlink="">
      <xdr:nvSpPr>
        <xdr:cNvPr id="154" name="円/楕円 153"/>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20972</xdr:rowOff>
    </xdr:from>
    <xdr:ext cx="762000" cy="259045"/>
    <xdr:sp macro="" textlink="">
      <xdr:nvSpPr>
        <xdr:cNvPr id="155" name="テキスト ボックス 154"/>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45931</xdr:rowOff>
    </xdr:from>
    <xdr:to>
      <xdr:col>3</xdr:col>
      <xdr:colOff>330200</xdr:colOff>
      <xdr:row>62</xdr:row>
      <xdr:rowOff>147531</xdr:rowOff>
    </xdr:to>
    <xdr:sp macro="" textlink="">
      <xdr:nvSpPr>
        <xdr:cNvPr id="156" name="円/楕円 155"/>
        <xdr:cNvSpPr/>
      </xdr:nvSpPr>
      <xdr:spPr>
        <a:xfrm>
          <a:off x="2286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157708</xdr:rowOff>
    </xdr:from>
    <xdr:ext cx="762000" cy="259045"/>
    <xdr:sp macro="" textlink="">
      <xdr:nvSpPr>
        <xdr:cNvPr id="157" name="テキスト ボックス 156"/>
        <xdr:cNvSpPr txBox="1"/>
      </xdr:nvSpPr>
      <xdr:spPr>
        <a:xfrm>
          <a:off x="1955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8" name="円/楕円 157"/>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9" name="テキスト ボックス 158"/>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国の要請に応じて</a:t>
          </a:r>
          <a:r>
            <a:rPr kumimoji="1" lang="en-US" altLang="ja-JP" sz="1300">
              <a:latin typeface="ＭＳ Ｐゴシック"/>
            </a:rPr>
            <a:t>10</a:t>
          </a:r>
          <a:r>
            <a:rPr kumimoji="1" lang="ja-JP" altLang="en-US" sz="1300">
              <a:latin typeface="ＭＳ Ｐゴシック"/>
            </a:rPr>
            <a:t>月から給与減額を実施したことや退職手当の減、物件費のシーリングの実施（施設管理経費は</a:t>
          </a:r>
          <a:r>
            <a:rPr kumimoji="1" lang="en-US" altLang="ja-JP" sz="1300">
              <a:latin typeface="ＭＳ Ｐゴシック"/>
            </a:rPr>
            <a:t>3%</a:t>
          </a:r>
          <a:r>
            <a:rPr kumimoji="1" lang="ja-JP" altLang="en-US" sz="1300">
              <a:latin typeface="ＭＳ Ｐゴシック"/>
            </a:rPr>
            <a:t>、見直し対象事業は</a:t>
          </a:r>
          <a:r>
            <a:rPr kumimoji="1" lang="en-US" altLang="ja-JP" sz="1300">
              <a:latin typeface="ＭＳ Ｐゴシック"/>
            </a:rPr>
            <a:t>10%</a:t>
          </a:r>
          <a:r>
            <a:rPr kumimoji="1" lang="ja-JP" altLang="en-US" sz="1300">
              <a:latin typeface="ＭＳ Ｐゴシック"/>
            </a:rPr>
            <a:t>）等により類似団体平均を下回っているが、今後も財政基盤の悪化が見込まれることから、人件費については定員管理計画に基づき、平成</a:t>
          </a:r>
          <a:r>
            <a:rPr kumimoji="1" lang="en-US" altLang="ja-JP" sz="1300">
              <a:latin typeface="ＭＳ Ｐゴシック"/>
            </a:rPr>
            <a:t>27</a:t>
          </a:r>
          <a:r>
            <a:rPr kumimoji="1" lang="ja-JP" altLang="en-US" sz="1300">
              <a:latin typeface="ＭＳ Ｐゴシック"/>
            </a:rPr>
            <a:t>年度までに</a:t>
          </a:r>
          <a:r>
            <a:rPr kumimoji="1" lang="en-US" altLang="ja-JP" sz="1300">
              <a:latin typeface="ＭＳ Ｐゴシック"/>
            </a:rPr>
            <a:t>148</a:t>
          </a:r>
          <a:r>
            <a:rPr kumimoji="1" lang="ja-JP" altLang="en-US" sz="1300">
              <a:latin typeface="ＭＳ Ｐゴシック"/>
            </a:rPr>
            <a:t>人の職員削減を目標として実施していくとともに、物件費等についても事務事業の見直しにより徹底的な削減に努め、財政の適正化を図っていく。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19034</xdr:rowOff>
    </xdr:from>
    <xdr:to>
      <xdr:col>7</xdr:col>
      <xdr:colOff>152400</xdr:colOff>
      <xdr:row>81</xdr:row>
      <xdr:rowOff>19405</xdr:rowOff>
    </xdr:to>
    <xdr:cxnSp macro="">
      <xdr:nvCxnSpPr>
        <xdr:cNvPr id="195" name="直線コネクタ 194"/>
        <xdr:cNvCxnSpPr/>
      </xdr:nvCxnSpPr>
      <xdr:spPr>
        <a:xfrm flipV="1">
          <a:off x="4114800" y="13906484"/>
          <a:ext cx="8382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3811</xdr:rowOff>
    </xdr:from>
    <xdr:ext cx="762000" cy="259045"/>
    <xdr:sp macro="" textlink="">
      <xdr:nvSpPr>
        <xdr:cNvPr id="196" name="人件費・物件費等の状況平均値テキスト"/>
        <xdr:cNvSpPr txBox="1"/>
      </xdr:nvSpPr>
      <xdr:spPr>
        <a:xfrm>
          <a:off x="5041900" y="1389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19405</xdr:rowOff>
    </xdr:from>
    <xdr:to>
      <xdr:col>6</xdr:col>
      <xdr:colOff>0</xdr:colOff>
      <xdr:row>81</xdr:row>
      <xdr:rowOff>25958</xdr:rowOff>
    </xdr:to>
    <xdr:cxnSp macro="">
      <xdr:nvCxnSpPr>
        <xdr:cNvPr id="198" name="直線コネクタ 197"/>
        <xdr:cNvCxnSpPr/>
      </xdr:nvCxnSpPr>
      <xdr:spPr>
        <a:xfrm flipV="1">
          <a:off x="3225800" y="1390685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25958</xdr:rowOff>
    </xdr:from>
    <xdr:to>
      <xdr:col>4</xdr:col>
      <xdr:colOff>482600</xdr:colOff>
      <xdr:row>81</xdr:row>
      <xdr:rowOff>35948</xdr:rowOff>
    </xdr:to>
    <xdr:cxnSp macro="">
      <xdr:nvCxnSpPr>
        <xdr:cNvPr id="201" name="直線コネクタ 200"/>
        <xdr:cNvCxnSpPr/>
      </xdr:nvCxnSpPr>
      <xdr:spPr>
        <a:xfrm flipV="1">
          <a:off x="2336800" y="13913408"/>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23732</xdr:rowOff>
    </xdr:from>
    <xdr:to>
      <xdr:col>3</xdr:col>
      <xdr:colOff>279400</xdr:colOff>
      <xdr:row>81</xdr:row>
      <xdr:rowOff>35948</xdr:rowOff>
    </xdr:to>
    <xdr:cxnSp macro="">
      <xdr:nvCxnSpPr>
        <xdr:cNvPr id="204" name="直線コネクタ 203"/>
        <xdr:cNvCxnSpPr/>
      </xdr:nvCxnSpPr>
      <xdr:spPr>
        <a:xfrm>
          <a:off x="1447800" y="13911182"/>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158634</xdr:rowOff>
    </xdr:from>
    <xdr:to>
      <xdr:col>3</xdr:col>
      <xdr:colOff>330200</xdr:colOff>
      <xdr:row>81</xdr:row>
      <xdr:rowOff>88784</xdr:rowOff>
    </xdr:to>
    <xdr:sp macro="" textlink="">
      <xdr:nvSpPr>
        <xdr:cNvPr id="205" name="フローチャート : 判断 204"/>
        <xdr:cNvSpPr/>
      </xdr:nvSpPr>
      <xdr:spPr>
        <a:xfrm>
          <a:off x="2286000" y="138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73561</xdr:rowOff>
    </xdr:from>
    <xdr:ext cx="762000" cy="259045"/>
    <xdr:sp macro="" textlink="">
      <xdr:nvSpPr>
        <xdr:cNvPr id="206" name="テキスト ボックス 205"/>
        <xdr:cNvSpPr txBox="1"/>
      </xdr:nvSpPr>
      <xdr:spPr>
        <a:xfrm>
          <a:off x="1955800" y="139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157919</xdr:rowOff>
    </xdr:from>
    <xdr:to>
      <xdr:col>2</xdr:col>
      <xdr:colOff>127000</xdr:colOff>
      <xdr:row>81</xdr:row>
      <xdr:rowOff>88069</xdr:rowOff>
    </xdr:to>
    <xdr:sp macro="" textlink="">
      <xdr:nvSpPr>
        <xdr:cNvPr id="207" name="フローチャート : 判断 206"/>
        <xdr:cNvSpPr/>
      </xdr:nvSpPr>
      <xdr:spPr>
        <a:xfrm>
          <a:off x="1397000" y="1387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72846</xdr:rowOff>
    </xdr:from>
    <xdr:ext cx="762000" cy="259045"/>
    <xdr:sp macro="" textlink="">
      <xdr:nvSpPr>
        <xdr:cNvPr id="208" name="テキスト ボックス 207"/>
        <xdr:cNvSpPr txBox="1"/>
      </xdr:nvSpPr>
      <xdr:spPr>
        <a:xfrm>
          <a:off x="1066800" y="139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139684</xdr:rowOff>
    </xdr:from>
    <xdr:to>
      <xdr:col>7</xdr:col>
      <xdr:colOff>203200</xdr:colOff>
      <xdr:row>81</xdr:row>
      <xdr:rowOff>69834</xdr:rowOff>
    </xdr:to>
    <xdr:sp macro="" textlink="">
      <xdr:nvSpPr>
        <xdr:cNvPr id="214" name="円/楕円 213"/>
        <xdr:cNvSpPr/>
      </xdr:nvSpPr>
      <xdr:spPr>
        <a:xfrm>
          <a:off x="4902200" y="13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60961</xdr:rowOff>
    </xdr:from>
    <xdr:ext cx="762000" cy="259045"/>
    <xdr:sp macro="" textlink="">
      <xdr:nvSpPr>
        <xdr:cNvPr id="215" name="人件費・物件費等の状況該当値テキスト"/>
        <xdr:cNvSpPr txBox="1"/>
      </xdr:nvSpPr>
      <xdr:spPr>
        <a:xfrm>
          <a:off x="5041900" y="1377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94,728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140055</xdr:rowOff>
    </xdr:from>
    <xdr:to>
      <xdr:col>6</xdr:col>
      <xdr:colOff>50800</xdr:colOff>
      <xdr:row>81</xdr:row>
      <xdr:rowOff>70205</xdr:rowOff>
    </xdr:to>
    <xdr:sp macro="" textlink="">
      <xdr:nvSpPr>
        <xdr:cNvPr id="216" name="円/楕円 215"/>
        <xdr:cNvSpPr/>
      </xdr:nvSpPr>
      <xdr:spPr>
        <a:xfrm>
          <a:off x="4064000" y="138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80382</xdr:rowOff>
    </xdr:from>
    <xdr:ext cx="736600" cy="259045"/>
    <xdr:sp macro="" textlink="">
      <xdr:nvSpPr>
        <xdr:cNvPr id="217" name="テキスト ボックス 216"/>
        <xdr:cNvSpPr txBox="1"/>
      </xdr:nvSpPr>
      <xdr:spPr>
        <a:xfrm>
          <a:off x="3733800" y="1362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94,943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146608</xdr:rowOff>
    </xdr:from>
    <xdr:to>
      <xdr:col>4</xdr:col>
      <xdr:colOff>533400</xdr:colOff>
      <xdr:row>81</xdr:row>
      <xdr:rowOff>76758</xdr:rowOff>
    </xdr:to>
    <xdr:sp macro="" textlink="">
      <xdr:nvSpPr>
        <xdr:cNvPr id="218" name="円/楕円 217"/>
        <xdr:cNvSpPr/>
      </xdr:nvSpPr>
      <xdr:spPr>
        <a:xfrm>
          <a:off x="3175000" y="138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86935</xdr:rowOff>
    </xdr:from>
    <xdr:ext cx="762000" cy="259045"/>
    <xdr:sp macro="" textlink="">
      <xdr:nvSpPr>
        <xdr:cNvPr id="219" name="テキスト ボックス 218"/>
        <xdr:cNvSpPr txBox="1"/>
      </xdr:nvSpPr>
      <xdr:spPr>
        <a:xfrm>
          <a:off x="2844800" y="1363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156598</xdr:rowOff>
    </xdr:from>
    <xdr:to>
      <xdr:col>3</xdr:col>
      <xdr:colOff>330200</xdr:colOff>
      <xdr:row>81</xdr:row>
      <xdr:rowOff>86748</xdr:rowOff>
    </xdr:to>
    <xdr:sp macro="" textlink="">
      <xdr:nvSpPr>
        <xdr:cNvPr id="220" name="円/楕円 219"/>
        <xdr:cNvSpPr/>
      </xdr:nvSpPr>
      <xdr:spPr>
        <a:xfrm>
          <a:off x="2286000" y="138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96925</xdr:rowOff>
    </xdr:from>
    <xdr:ext cx="762000" cy="259045"/>
    <xdr:sp macro="" textlink="">
      <xdr:nvSpPr>
        <xdr:cNvPr id="221" name="テキスト ボックス 220"/>
        <xdr:cNvSpPr txBox="1"/>
      </xdr:nvSpPr>
      <xdr:spPr>
        <a:xfrm>
          <a:off x="1955800" y="136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104,541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144382</xdr:rowOff>
    </xdr:from>
    <xdr:to>
      <xdr:col>2</xdr:col>
      <xdr:colOff>127000</xdr:colOff>
      <xdr:row>81</xdr:row>
      <xdr:rowOff>74532</xdr:rowOff>
    </xdr:to>
    <xdr:sp macro="" textlink="">
      <xdr:nvSpPr>
        <xdr:cNvPr id="222" name="円/楕円 221"/>
        <xdr:cNvSpPr/>
      </xdr:nvSpPr>
      <xdr:spPr>
        <a:xfrm>
          <a:off x="1397000" y="138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84709</xdr:rowOff>
    </xdr:from>
    <xdr:ext cx="762000" cy="259045"/>
    <xdr:sp macro="" textlink="">
      <xdr:nvSpPr>
        <xdr:cNvPr id="223" name="テキスト ボックス 222"/>
        <xdr:cNvSpPr txBox="1"/>
      </xdr:nvSpPr>
      <xdr:spPr>
        <a:xfrm>
          <a:off x="1066800" y="1362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年度は行政職（１）の給料表を</a:t>
          </a:r>
          <a:r>
            <a:rPr kumimoji="1" lang="en-US" altLang="ja-JP" sz="1300">
              <a:latin typeface="ＭＳ Ｐゴシック"/>
            </a:rPr>
            <a:t>8</a:t>
          </a:r>
          <a:r>
            <a:rPr kumimoji="1" lang="ja-JP" altLang="en-US" sz="1300">
              <a:latin typeface="ＭＳ Ｐゴシック"/>
            </a:rPr>
            <a:t>級制としたこと等により、</a:t>
          </a:r>
          <a:r>
            <a:rPr kumimoji="1" lang="en-US" altLang="ja-JP" sz="1300">
              <a:latin typeface="ＭＳ Ｐゴシック"/>
            </a:rPr>
            <a:t>0.8</a:t>
          </a:r>
          <a:r>
            <a:rPr kumimoji="1" lang="ja-JP" altLang="en-US" sz="1300">
              <a:latin typeface="ＭＳ Ｐゴシック"/>
            </a:rPr>
            <a:t>ポイント上昇。平成</a:t>
          </a:r>
          <a:r>
            <a:rPr kumimoji="1" lang="en-US" altLang="ja-JP" sz="1300">
              <a:latin typeface="ＭＳ Ｐゴシック"/>
            </a:rPr>
            <a:t>23</a:t>
          </a:r>
          <a:r>
            <a:rPr kumimoji="1" lang="ja-JP" altLang="en-US" sz="1300">
              <a:latin typeface="ＭＳ Ｐゴシック"/>
            </a:rPr>
            <a:t>年度は国家公務員給与削減措置との相違により</a:t>
          </a:r>
          <a:r>
            <a:rPr kumimoji="1" lang="en-US" altLang="ja-JP" sz="1300">
              <a:latin typeface="ＭＳ Ｐゴシック"/>
            </a:rPr>
            <a:t>8.0</a:t>
          </a:r>
          <a:r>
            <a:rPr kumimoji="1" lang="ja-JP" altLang="en-US" sz="1300">
              <a:latin typeface="ＭＳ Ｐゴシック"/>
            </a:rPr>
            <a:t>ポイント上昇、他に中学校卒の昇給率が国より少ないため及び短大卒における平均給料月額の高い職員の減及び低い職員の増等のため</a:t>
          </a:r>
          <a:r>
            <a:rPr kumimoji="1" lang="en-US" altLang="ja-JP" sz="1300">
              <a:latin typeface="ＭＳ Ｐゴシック"/>
            </a:rPr>
            <a:t>0.4</a:t>
          </a:r>
          <a:r>
            <a:rPr kumimoji="1" lang="ja-JP" altLang="en-US" sz="1300">
              <a:latin typeface="ＭＳ Ｐゴシック"/>
            </a:rPr>
            <a:t>ポイント下降、両要因により</a:t>
          </a:r>
          <a:r>
            <a:rPr kumimoji="1" lang="en-US" altLang="ja-JP" sz="1300">
              <a:latin typeface="ＭＳ Ｐゴシック"/>
            </a:rPr>
            <a:t>7.6</a:t>
          </a:r>
          <a:r>
            <a:rPr kumimoji="1" lang="ja-JP" altLang="en-US" sz="1300">
              <a:latin typeface="ＭＳ Ｐゴシック"/>
            </a:rPr>
            <a:t>ポイント上昇した。平成</a:t>
          </a:r>
          <a:r>
            <a:rPr kumimoji="1" lang="en-US" altLang="ja-JP" sz="1300">
              <a:latin typeface="ＭＳ Ｐゴシック"/>
            </a:rPr>
            <a:t>25</a:t>
          </a:r>
          <a:r>
            <a:rPr kumimoji="1" lang="ja-JP" altLang="en-US" sz="1300">
              <a:latin typeface="ＭＳ Ｐゴシック"/>
            </a:rPr>
            <a:t>年度は国家公務員給与削減措置との相違等により</a:t>
          </a:r>
          <a:r>
            <a:rPr kumimoji="1" lang="en-US" altLang="ja-JP" sz="1300">
              <a:latin typeface="ＭＳ Ｐゴシック"/>
            </a:rPr>
            <a:t>7.9</a:t>
          </a:r>
          <a:r>
            <a:rPr kumimoji="1" lang="ja-JP" altLang="en-US" sz="1300">
              <a:latin typeface="ＭＳ Ｐゴシック"/>
            </a:rPr>
            <a:t>ポイント下降した。平成</a:t>
          </a:r>
          <a:r>
            <a:rPr kumimoji="1" lang="en-US" altLang="ja-JP" sz="1300">
              <a:latin typeface="ＭＳ Ｐゴシック"/>
            </a:rPr>
            <a:t>25</a:t>
          </a:r>
          <a:r>
            <a:rPr kumimoji="1" lang="ja-JP" altLang="en-US" sz="1300">
              <a:latin typeface="ＭＳ Ｐゴシック"/>
            </a:rPr>
            <a:t>年度現在、依然として類似団体平均値を</a:t>
          </a:r>
          <a:r>
            <a:rPr kumimoji="1" lang="en-US" altLang="ja-JP" sz="1300">
              <a:latin typeface="ＭＳ Ｐゴシック"/>
            </a:rPr>
            <a:t>1</a:t>
          </a:r>
          <a:r>
            <a:rPr kumimoji="1" lang="ja-JP" altLang="en-US" sz="1300">
              <a:latin typeface="ＭＳ Ｐゴシック"/>
            </a:rPr>
            <a:t>ポイント下回っている。今後も一層の給与の適正化に努めていく。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89</xdr:row>
      <xdr:rowOff>150284</xdr:rowOff>
    </xdr:to>
    <xdr:cxnSp macro="">
      <xdr:nvCxnSpPr>
        <xdr:cNvPr id="257" name="直線コネクタ 256"/>
        <xdr:cNvCxnSpPr/>
      </xdr:nvCxnSpPr>
      <xdr:spPr>
        <a:xfrm flipV="1">
          <a:off x="16179800" y="14773911"/>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150284</xdr:rowOff>
    </xdr:from>
    <xdr:to>
      <xdr:col>23</xdr:col>
      <xdr:colOff>406400</xdr:colOff>
      <xdr:row>89</xdr:row>
      <xdr:rowOff>158327</xdr:rowOff>
    </xdr:to>
    <xdr:cxnSp macro="">
      <xdr:nvCxnSpPr>
        <xdr:cNvPr id="260" name="直線コネクタ 259"/>
        <xdr:cNvCxnSpPr/>
      </xdr:nvCxnSpPr>
      <xdr:spPr>
        <a:xfrm flipV="1">
          <a:off x="15290800" y="154093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61384</xdr:rowOff>
    </xdr:from>
    <xdr:to>
      <xdr:col>22</xdr:col>
      <xdr:colOff>203200</xdr:colOff>
      <xdr:row>89</xdr:row>
      <xdr:rowOff>158327</xdr:rowOff>
    </xdr:to>
    <xdr:cxnSp macro="">
      <xdr:nvCxnSpPr>
        <xdr:cNvPr id="263" name="直線コネクタ 262"/>
        <xdr:cNvCxnSpPr/>
      </xdr:nvCxnSpPr>
      <xdr:spPr>
        <a:xfrm>
          <a:off x="14401800" y="14806084"/>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168487</xdr:rowOff>
    </xdr:from>
    <xdr:to>
      <xdr:col>21</xdr:col>
      <xdr:colOff>0</xdr:colOff>
      <xdr:row>86</xdr:row>
      <xdr:rowOff>61384</xdr:rowOff>
    </xdr:to>
    <xdr:cxnSp macro="">
      <xdr:nvCxnSpPr>
        <xdr:cNvPr id="266" name="直線コネクタ 265"/>
        <xdr:cNvCxnSpPr/>
      </xdr:nvCxnSpPr>
      <xdr:spPr>
        <a:xfrm>
          <a:off x="13512800" y="1474173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50800</xdr:rowOff>
    </xdr:from>
    <xdr:to>
      <xdr:col>21</xdr:col>
      <xdr:colOff>50800</xdr:colOff>
      <xdr:row>86</xdr:row>
      <xdr:rowOff>152400</xdr:rowOff>
    </xdr:to>
    <xdr:sp macro="" textlink="">
      <xdr:nvSpPr>
        <xdr:cNvPr id="267" name="フローチャート :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137177</xdr:rowOff>
    </xdr:from>
    <xdr:ext cx="762000" cy="259045"/>
    <xdr:sp macro="" textlink="">
      <xdr:nvSpPr>
        <xdr:cNvPr id="268" name="テキスト ボックス 267"/>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42757</xdr:rowOff>
    </xdr:from>
    <xdr:to>
      <xdr:col>19</xdr:col>
      <xdr:colOff>533400</xdr:colOff>
      <xdr:row>86</xdr:row>
      <xdr:rowOff>144357</xdr:rowOff>
    </xdr:to>
    <xdr:sp macro="" textlink="">
      <xdr:nvSpPr>
        <xdr:cNvPr id="269" name="フローチャート : 判断 268"/>
        <xdr:cNvSpPr/>
      </xdr:nvSpPr>
      <xdr:spPr>
        <a:xfrm>
          <a:off x="13462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129134</xdr:rowOff>
    </xdr:from>
    <xdr:ext cx="762000" cy="259045"/>
    <xdr:sp macro="" textlink="">
      <xdr:nvSpPr>
        <xdr:cNvPr id="270" name="テキスト ボックス 269"/>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6" name="円/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7"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99484</xdr:rowOff>
    </xdr:from>
    <xdr:to>
      <xdr:col>23</xdr:col>
      <xdr:colOff>457200</xdr:colOff>
      <xdr:row>90</xdr:row>
      <xdr:rowOff>29634</xdr:rowOff>
    </xdr:to>
    <xdr:sp macro="" textlink="">
      <xdr:nvSpPr>
        <xdr:cNvPr id="278" name="円/楕円 277"/>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39811</xdr:rowOff>
    </xdr:from>
    <xdr:ext cx="736600" cy="259045"/>
    <xdr:sp macro="" textlink="">
      <xdr:nvSpPr>
        <xdr:cNvPr id="279" name="テキスト ボックス 278"/>
        <xdr:cNvSpPr txBox="1"/>
      </xdr:nvSpPr>
      <xdr:spPr>
        <a:xfrm>
          <a:off x="15798800" y="15127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107527</xdr:rowOff>
    </xdr:from>
    <xdr:to>
      <xdr:col>22</xdr:col>
      <xdr:colOff>254000</xdr:colOff>
      <xdr:row>90</xdr:row>
      <xdr:rowOff>37677</xdr:rowOff>
    </xdr:to>
    <xdr:sp macro="" textlink="">
      <xdr:nvSpPr>
        <xdr:cNvPr id="280" name="円/楕円 279"/>
        <xdr:cNvSpPr/>
      </xdr:nvSpPr>
      <xdr:spPr>
        <a:xfrm>
          <a:off x="15240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47854</xdr:rowOff>
    </xdr:from>
    <xdr:ext cx="762000" cy="259045"/>
    <xdr:sp macro="" textlink="">
      <xdr:nvSpPr>
        <xdr:cNvPr id="281" name="テキスト ボックス 280"/>
        <xdr:cNvSpPr txBox="1"/>
      </xdr:nvSpPr>
      <xdr:spPr>
        <a:xfrm>
          <a:off x="14909800" y="1513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10584</xdr:rowOff>
    </xdr:from>
    <xdr:to>
      <xdr:col>21</xdr:col>
      <xdr:colOff>50800</xdr:colOff>
      <xdr:row>86</xdr:row>
      <xdr:rowOff>112184</xdr:rowOff>
    </xdr:to>
    <xdr:sp macro="" textlink="">
      <xdr:nvSpPr>
        <xdr:cNvPr id="282" name="円/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122361</xdr:rowOff>
    </xdr:from>
    <xdr:ext cx="762000" cy="259045"/>
    <xdr:sp macro="" textlink="">
      <xdr:nvSpPr>
        <xdr:cNvPr id="283" name="テキスト ボックス 282"/>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117687</xdr:rowOff>
    </xdr:from>
    <xdr:to>
      <xdr:col>19</xdr:col>
      <xdr:colOff>533400</xdr:colOff>
      <xdr:row>86</xdr:row>
      <xdr:rowOff>47837</xdr:rowOff>
    </xdr:to>
    <xdr:sp macro="" textlink="">
      <xdr:nvSpPr>
        <xdr:cNvPr id="284" name="円/楕円 283"/>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58014</xdr:rowOff>
    </xdr:from>
    <xdr:ext cx="762000" cy="259045"/>
    <xdr:sp macro="" textlink="">
      <xdr:nvSpPr>
        <xdr:cNvPr id="285" name="テキスト ボックス 284"/>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定員適正化計画に基づき、平成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日現在の職員数（病院職員を除く）から</a:t>
          </a:r>
          <a:r>
            <a:rPr kumimoji="1" lang="en-US" altLang="ja-JP" sz="1300">
              <a:latin typeface="ＭＳ Ｐゴシック"/>
            </a:rPr>
            <a:t>10</a:t>
          </a:r>
          <a:r>
            <a:rPr kumimoji="1" lang="ja-JP" altLang="en-US" sz="1300">
              <a:latin typeface="ＭＳ Ｐゴシック"/>
            </a:rPr>
            <a:t>年間で</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148</a:t>
          </a:r>
          <a:r>
            <a:rPr kumimoji="1" lang="ja-JP" altLang="en-US" sz="1300">
              <a:latin typeface="ＭＳ Ｐゴシック"/>
            </a:rPr>
            <a:t>人の削減を目標として順次実施している。各部門ともに指定管理者制度を含めた民間委託、施設等の民間移譲などの民間活力の導入、事務事業及び組織の統廃合や縮小・廃止、並びに再任用制度や臨時職員の活用を徹底することにより、予定以上の削減数で推移している。また、類似団体平均値に対して</a:t>
          </a:r>
          <a:r>
            <a:rPr kumimoji="1" lang="en-US" altLang="ja-JP" sz="1300">
              <a:latin typeface="ＭＳ Ｐゴシック"/>
            </a:rPr>
            <a:t>1.27</a:t>
          </a:r>
          <a:r>
            <a:rPr kumimoji="1" lang="ja-JP" altLang="en-US" sz="1300">
              <a:latin typeface="ＭＳ Ｐゴシック"/>
            </a:rPr>
            <a:t>ポイント下回る状況であり、今後も適切な定員管理に努めていく。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150888</xdr:rowOff>
    </xdr:from>
    <xdr:to>
      <xdr:col>24</xdr:col>
      <xdr:colOff>558800</xdr:colOff>
      <xdr:row>59</xdr:row>
      <xdr:rowOff>155484</xdr:rowOff>
    </xdr:to>
    <xdr:cxnSp macro="">
      <xdr:nvCxnSpPr>
        <xdr:cNvPr id="322" name="直線コネクタ 321"/>
        <xdr:cNvCxnSpPr/>
      </xdr:nvCxnSpPr>
      <xdr:spPr>
        <a:xfrm flipV="1">
          <a:off x="16179800" y="1026643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155484</xdr:rowOff>
    </xdr:from>
    <xdr:to>
      <xdr:col>23</xdr:col>
      <xdr:colOff>406400</xdr:colOff>
      <xdr:row>60</xdr:row>
      <xdr:rowOff>2419</xdr:rowOff>
    </xdr:to>
    <xdr:cxnSp macro="">
      <xdr:nvCxnSpPr>
        <xdr:cNvPr id="325" name="直線コネクタ 324"/>
        <xdr:cNvCxnSpPr/>
      </xdr:nvCxnSpPr>
      <xdr:spPr>
        <a:xfrm flipV="1">
          <a:off x="15290800" y="10271034"/>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2419</xdr:rowOff>
    </xdr:from>
    <xdr:to>
      <xdr:col>22</xdr:col>
      <xdr:colOff>203200</xdr:colOff>
      <xdr:row>60</xdr:row>
      <xdr:rowOff>11612</xdr:rowOff>
    </xdr:to>
    <xdr:cxnSp macro="">
      <xdr:nvCxnSpPr>
        <xdr:cNvPr id="328" name="直線コネクタ 327"/>
        <xdr:cNvCxnSpPr/>
      </xdr:nvCxnSpPr>
      <xdr:spPr>
        <a:xfrm flipV="1">
          <a:off x="14401800" y="10289419"/>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11612</xdr:rowOff>
    </xdr:from>
    <xdr:to>
      <xdr:col>21</xdr:col>
      <xdr:colOff>0</xdr:colOff>
      <xdr:row>60</xdr:row>
      <xdr:rowOff>26549</xdr:rowOff>
    </xdr:to>
    <xdr:cxnSp macro="">
      <xdr:nvCxnSpPr>
        <xdr:cNvPr id="331" name="直線コネクタ 330"/>
        <xdr:cNvCxnSpPr/>
      </xdr:nvCxnSpPr>
      <xdr:spPr>
        <a:xfrm flipV="1">
          <a:off x="13512800" y="10298612"/>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34351</xdr:rowOff>
    </xdr:from>
    <xdr:to>
      <xdr:col>21</xdr:col>
      <xdr:colOff>50800</xdr:colOff>
      <xdr:row>60</xdr:row>
      <xdr:rowOff>135951</xdr:rowOff>
    </xdr:to>
    <xdr:sp macro="" textlink="">
      <xdr:nvSpPr>
        <xdr:cNvPr id="332" name="フローチャート : 判断 331"/>
        <xdr:cNvSpPr/>
      </xdr:nvSpPr>
      <xdr:spPr>
        <a:xfrm>
          <a:off x="14351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120728</xdr:rowOff>
    </xdr:from>
    <xdr:ext cx="762000" cy="259045"/>
    <xdr:sp macro="" textlink="">
      <xdr:nvSpPr>
        <xdr:cNvPr id="333" name="テキスト ボックス 332"/>
        <xdr:cNvSpPr txBox="1"/>
      </xdr:nvSpPr>
      <xdr:spPr>
        <a:xfrm>
          <a:off x="14020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4" name="フローチャート : 判断 333"/>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5" name="テキスト ボックス 334"/>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100088</xdr:rowOff>
    </xdr:from>
    <xdr:to>
      <xdr:col>24</xdr:col>
      <xdr:colOff>609600</xdr:colOff>
      <xdr:row>60</xdr:row>
      <xdr:rowOff>30238</xdr:rowOff>
    </xdr:to>
    <xdr:sp macro="" textlink="">
      <xdr:nvSpPr>
        <xdr:cNvPr id="341" name="円/楕円 340"/>
        <xdr:cNvSpPr/>
      </xdr:nvSpPr>
      <xdr:spPr>
        <a:xfrm>
          <a:off x="169672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116615</xdr:rowOff>
    </xdr:from>
    <xdr:ext cx="762000" cy="259045"/>
    <xdr:sp macro="" textlink="">
      <xdr:nvSpPr>
        <xdr:cNvPr id="342" name="定員管理の状況該当値テキスト"/>
        <xdr:cNvSpPr txBox="1"/>
      </xdr:nvSpPr>
      <xdr:spPr>
        <a:xfrm>
          <a:off x="17106900" y="1006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104684</xdr:rowOff>
    </xdr:from>
    <xdr:to>
      <xdr:col>23</xdr:col>
      <xdr:colOff>457200</xdr:colOff>
      <xdr:row>60</xdr:row>
      <xdr:rowOff>34834</xdr:rowOff>
    </xdr:to>
    <xdr:sp macro="" textlink="">
      <xdr:nvSpPr>
        <xdr:cNvPr id="343" name="円/楕円 342"/>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45011</xdr:rowOff>
    </xdr:from>
    <xdr:ext cx="736600" cy="259045"/>
    <xdr:sp macro="" textlink="">
      <xdr:nvSpPr>
        <xdr:cNvPr id="344" name="テキスト ボックス 343"/>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123069</xdr:rowOff>
    </xdr:from>
    <xdr:to>
      <xdr:col>22</xdr:col>
      <xdr:colOff>254000</xdr:colOff>
      <xdr:row>60</xdr:row>
      <xdr:rowOff>53219</xdr:rowOff>
    </xdr:to>
    <xdr:sp macro="" textlink="">
      <xdr:nvSpPr>
        <xdr:cNvPr id="345" name="円/楕円 344"/>
        <xdr:cNvSpPr/>
      </xdr:nvSpPr>
      <xdr:spPr>
        <a:xfrm>
          <a:off x="15240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63396</xdr:rowOff>
    </xdr:from>
    <xdr:ext cx="762000" cy="259045"/>
    <xdr:sp macro="" textlink="">
      <xdr:nvSpPr>
        <xdr:cNvPr id="346" name="テキスト ボックス 345"/>
        <xdr:cNvSpPr txBox="1"/>
      </xdr:nvSpPr>
      <xdr:spPr>
        <a:xfrm>
          <a:off x="14909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132262</xdr:rowOff>
    </xdr:from>
    <xdr:to>
      <xdr:col>21</xdr:col>
      <xdr:colOff>50800</xdr:colOff>
      <xdr:row>60</xdr:row>
      <xdr:rowOff>62412</xdr:rowOff>
    </xdr:to>
    <xdr:sp macro="" textlink="">
      <xdr:nvSpPr>
        <xdr:cNvPr id="347" name="円/楕円 346"/>
        <xdr:cNvSpPr/>
      </xdr:nvSpPr>
      <xdr:spPr>
        <a:xfrm>
          <a:off x="14351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72589</xdr:rowOff>
    </xdr:from>
    <xdr:ext cx="762000" cy="259045"/>
    <xdr:sp macro="" textlink="">
      <xdr:nvSpPr>
        <xdr:cNvPr id="348" name="テキスト ボックス 347"/>
        <xdr:cNvSpPr txBox="1"/>
      </xdr:nvSpPr>
      <xdr:spPr>
        <a:xfrm>
          <a:off x="14020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147199</xdr:rowOff>
    </xdr:from>
    <xdr:to>
      <xdr:col>19</xdr:col>
      <xdr:colOff>533400</xdr:colOff>
      <xdr:row>60</xdr:row>
      <xdr:rowOff>77349</xdr:rowOff>
    </xdr:to>
    <xdr:sp macro="" textlink="">
      <xdr:nvSpPr>
        <xdr:cNvPr id="349" name="円/楕円 348"/>
        <xdr:cNvSpPr/>
      </xdr:nvSpPr>
      <xdr:spPr>
        <a:xfrm>
          <a:off x="13462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87526</xdr:rowOff>
    </xdr:from>
    <xdr:ext cx="762000" cy="259045"/>
    <xdr:sp macro="" textlink="">
      <xdr:nvSpPr>
        <xdr:cNvPr id="350" name="テキスト ボックス 349"/>
        <xdr:cNvSpPr txBox="1"/>
      </xdr:nvSpPr>
      <xdr:spPr>
        <a:xfrm>
          <a:off x="13131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主に標準税収入額の増に伴う標準財政規模の増により類似団体平均を下回る</a:t>
          </a:r>
          <a:r>
            <a:rPr kumimoji="1" lang="en-US" altLang="ja-JP" sz="1300">
              <a:latin typeface="ＭＳ Ｐゴシック"/>
            </a:rPr>
            <a:t>8.9%</a:t>
          </a:r>
          <a:r>
            <a:rPr kumimoji="1" lang="ja-JP" altLang="en-US" sz="1300">
              <a:latin typeface="ＭＳ Ｐゴシック"/>
            </a:rPr>
            <a:t>となっているが、過去の大型投資事業での地方債償還額がピークを過ぎ、今後は償還額の減少が見込まれるものの、準元利償還金のうち公営企業債の償還財源に充てたと認められるものの額が比較的高いことや本庁舎の耐震改修工事、共同調理場の建設等の新たな大型投資事業に加え、さらに公共施設の耐震改修事業等の計画を控えていることなどから、今後、比率の悪化が見込まれるため、建設地方債発行額の抑制等により、類似団体平均水準を維持できるよう努め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60643</xdr:rowOff>
    </xdr:from>
    <xdr:to>
      <xdr:col>24</xdr:col>
      <xdr:colOff>558800</xdr:colOff>
      <xdr:row>40</xdr:row>
      <xdr:rowOff>127000</xdr:rowOff>
    </xdr:to>
    <xdr:cxnSp macro="">
      <xdr:nvCxnSpPr>
        <xdr:cNvPr id="380" name="直線コネクタ 379"/>
        <xdr:cNvCxnSpPr/>
      </xdr:nvCxnSpPr>
      <xdr:spPr>
        <a:xfrm flipV="1">
          <a:off x="16179800" y="691864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40</xdr:row>
      <xdr:rowOff>169228</xdr:rowOff>
    </xdr:to>
    <xdr:cxnSp macro="">
      <xdr:nvCxnSpPr>
        <xdr:cNvPr id="383" name="直線コネクタ 382"/>
        <xdr:cNvCxnSpPr/>
      </xdr:nvCxnSpPr>
      <xdr:spPr>
        <a:xfrm flipV="1">
          <a:off x="15290800" y="69850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169228</xdr:rowOff>
    </xdr:from>
    <xdr:to>
      <xdr:col>22</xdr:col>
      <xdr:colOff>203200</xdr:colOff>
      <xdr:row>41</xdr:row>
      <xdr:rowOff>27940</xdr:rowOff>
    </xdr:to>
    <xdr:cxnSp macro="">
      <xdr:nvCxnSpPr>
        <xdr:cNvPr id="386" name="直線コネクタ 385"/>
        <xdr:cNvCxnSpPr/>
      </xdr:nvCxnSpPr>
      <xdr:spPr>
        <a:xfrm flipV="1">
          <a:off x="14401800" y="70272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27940</xdr:rowOff>
    </xdr:from>
    <xdr:to>
      <xdr:col>21</xdr:col>
      <xdr:colOff>0</xdr:colOff>
      <xdr:row>41</xdr:row>
      <xdr:rowOff>40005</xdr:rowOff>
    </xdr:to>
    <xdr:cxnSp macro="">
      <xdr:nvCxnSpPr>
        <xdr:cNvPr id="389" name="直線コネクタ 388"/>
        <xdr:cNvCxnSpPr/>
      </xdr:nvCxnSpPr>
      <xdr:spPr>
        <a:xfrm flipV="1">
          <a:off x="13512800" y="70573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90" name="フローチャート : 判断 389"/>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391" name="テキスト ボックス 390"/>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2" name="フローチャート : 判断 391"/>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393" name="テキスト ボックス 392"/>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9843</xdr:rowOff>
    </xdr:from>
    <xdr:to>
      <xdr:col>24</xdr:col>
      <xdr:colOff>609600</xdr:colOff>
      <xdr:row>40</xdr:row>
      <xdr:rowOff>111443</xdr:rowOff>
    </xdr:to>
    <xdr:sp macro="" textlink="">
      <xdr:nvSpPr>
        <xdr:cNvPr id="399" name="円/楕円 398"/>
        <xdr:cNvSpPr/>
      </xdr:nvSpPr>
      <xdr:spPr>
        <a:xfrm>
          <a:off x="169672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26370</xdr:rowOff>
    </xdr:from>
    <xdr:ext cx="762000" cy="259045"/>
    <xdr:sp macro="" textlink="">
      <xdr:nvSpPr>
        <xdr:cNvPr id="400" name="公債費負担の状況該当値テキスト"/>
        <xdr:cNvSpPr txBox="1"/>
      </xdr:nvSpPr>
      <xdr:spPr>
        <a:xfrm>
          <a:off x="17106900" y="671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1" name="円/楕円 400"/>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2" name="テキスト ボックス 40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118428</xdr:rowOff>
    </xdr:from>
    <xdr:to>
      <xdr:col>22</xdr:col>
      <xdr:colOff>254000</xdr:colOff>
      <xdr:row>41</xdr:row>
      <xdr:rowOff>48578</xdr:rowOff>
    </xdr:to>
    <xdr:sp macro="" textlink="">
      <xdr:nvSpPr>
        <xdr:cNvPr id="403" name="円/楕円 402"/>
        <xdr:cNvSpPr/>
      </xdr:nvSpPr>
      <xdr:spPr>
        <a:xfrm>
          <a:off x="15240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58755</xdr:rowOff>
    </xdr:from>
    <xdr:ext cx="762000" cy="259045"/>
    <xdr:sp macro="" textlink="">
      <xdr:nvSpPr>
        <xdr:cNvPr id="404" name="テキスト ボックス 403"/>
        <xdr:cNvSpPr txBox="1"/>
      </xdr:nvSpPr>
      <xdr:spPr>
        <a:xfrm>
          <a:off x="14909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05" name="円/楕円 404"/>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406" name="テキスト ボックス 40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407" name="円/楕円 406"/>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408" name="テキスト ボックス 407"/>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年度までは類似団体平均を上回っていたが、地方債の新規発行の抑制や繰上償還による地方債残高の減少、海部地区環境事務組合の地方債残高の減少による組合負担等見込額の減少等により、平成</a:t>
          </a:r>
          <a:r>
            <a:rPr kumimoji="1" lang="en-US" altLang="ja-JP" sz="1300">
              <a:latin typeface="ＭＳ Ｐゴシック"/>
            </a:rPr>
            <a:t>22</a:t>
          </a:r>
          <a:r>
            <a:rPr kumimoji="1" lang="ja-JP" altLang="en-US" sz="1300">
              <a:latin typeface="ＭＳ Ｐゴシック"/>
            </a:rPr>
            <a:t>年度からは類似団体平均を下回っており、今年度も退職手当負担見込額の減により</a:t>
          </a:r>
          <a:r>
            <a:rPr kumimoji="1" lang="en-US" altLang="ja-JP" sz="1300">
              <a:latin typeface="ＭＳ Ｐゴシック"/>
            </a:rPr>
            <a:t>46.8</a:t>
          </a:r>
          <a:r>
            <a:rPr kumimoji="1" lang="ja-JP" altLang="en-US" sz="1300">
              <a:latin typeface="ＭＳ Ｐゴシック"/>
            </a:rPr>
            <a:t>と類似団体を下回る数値となっている。今後も後世への負担を少しでも軽減するよう、新規事業の実施等について総点検を図る、充当可能基金の積立に努める等、財政の健全化を図っていく。</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110871</xdr:rowOff>
    </xdr:from>
    <xdr:to>
      <xdr:col>24</xdr:col>
      <xdr:colOff>558800</xdr:colOff>
      <xdr:row>16</xdr:row>
      <xdr:rowOff>153098</xdr:rowOff>
    </xdr:to>
    <xdr:cxnSp macro="">
      <xdr:nvCxnSpPr>
        <xdr:cNvPr id="438" name="直線コネクタ 437"/>
        <xdr:cNvCxnSpPr/>
      </xdr:nvCxnSpPr>
      <xdr:spPr>
        <a:xfrm flipV="1">
          <a:off x="16179800" y="2854071"/>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153098</xdr:rowOff>
    </xdr:from>
    <xdr:to>
      <xdr:col>23</xdr:col>
      <xdr:colOff>406400</xdr:colOff>
      <xdr:row>16</xdr:row>
      <xdr:rowOff>168180</xdr:rowOff>
    </xdr:to>
    <xdr:cxnSp macro="">
      <xdr:nvCxnSpPr>
        <xdr:cNvPr id="441" name="直線コネクタ 440"/>
        <xdr:cNvCxnSpPr/>
      </xdr:nvCxnSpPr>
      <xdr:spPr>
        <a:xfrm flipV="1">
          <a:off x="15290800" y="2896298"/>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168180</xdr:rowOff>
    </xdr:from>
    <xdr:to>
      <xdr:col>22</xdr:col>
      <xdr:colOff>203200</xdr:colOff>
      <xdr:row>17</xdr:row>
      <xdr:rowOff>43180</xdr:rowOff>
    </xdr:to>
    <xdr:cxnSp macro="">
      <xdr:nvCxnSpPr>
        <xdr:cNvPr id="444" name="直線コネクタ 443"/>
        <xdr:cNvCxnSpPr/>
      </xdr:nvCxnSpPr>
      <xdr:spPr>
        <a:xfrm flipV="1">
          <a:off x="14401800" y="2911380"/>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43180</xdr:rowOff>
    </xdr:from>
    <xdr:to>
      <xdr:col>21</xdr:col>
      <xdr:colOff>0</xdr:colOff>
      <xdr:row>17</xdr:row>
      <xdr:rowOff>148749</xdr:rowOff>
    </xdr:to>
    <xdr:cxnSp macro="">
      <xdr:nvCxnSpPr>
        <xdr:cNvPr id="447" name="直線コネクタ 446"/>
        <xdr:cNvCxnSpPr/>
      </xdr:nvCxnSpPr>
      <xdr:spPr>
        <a:xfrm flipV="1">
          <a:off x="13512800" y="2957830"/>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20130</xdr:rowOff>
    </xdr:from>
    <xdr:to>
      <xdr:col>21</xdr:col>
      <xdr:colOff>50800</xdr:colOff>
      <xdr:row>17</xdr:row>
      <xdr:rowOff>121730</xdr:rowOff>
    </xdr:to>
    <xdr:sp macro="" textlink="">
      <xdr:nvSpPr>
        <xdr:cNvPr id="448" name="フローチャート : 判断 447"/>
        <xdr:cNvSpPr/>
      </xdr:nvSpPr>
      <xdr:spPr>
        <a:xfrm>
          <a:off x="14351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106507</xdr:rowOff>
    </xdr:from>
    <xdr:ext cx="762000" cy="259045"/>
    <xdr:sp macro="" textlink="">
      <xdr:nvSpPr>
        <xdr:cNvPr id="449" name="テキスト ボックス 448"/>
        <xdr:cNvSpPr txBox="1"/>
      </xdr:nvSpPr>
      <xdr:spPr>
        <a:xfrm>
          <a:off x="14020800" y="30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50895</xdr:rowOff>
    </xdr:from>
    <xdr:to>
      <xdr:col>19</xdr:col>
      <xdr:colOff>533400</xdr:colOff>
      <xdr:row>17</xdr:row>
      <xdr:rowOff>152495</xdr:rowOff>
    </xdr:to>
    <xdr:sp macro="" textlink="">
      <xdr:nvSpPr>
        <xdr:cNvPr id="450" name="フローチャート : 判断 449"/>
        <xdr:cNvSpPr/>
      </xdr:nvSpPr>
      <xdr:spPr>
        <a:xfrm>
          <a:off x="13462000" y="29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162672</xdr:rowOff>
    </xdr:from>
    <xdr:ext cx="762000" cy="259045"/>
    <xdr:sp macro="" textlink="">
      <xdr:nvSpPr>
        <xdr:cNvPr id="451" name="テキスト ボックス 450"/>
        <xdr:cNvSpPr txBox="1"/>
      </xdr:nvSpPr>
      <xdr:spPr>
        <a:xfrm>
          <a:off x="13131800" y="27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60071</xdr:rowOff>
    </xdr:from>
    <xdr:to>
      <xdr:col>24</xdr:col>
      <xdr:colOff>609600</xdr:colOff>
      <xdr:row>16</xdr:row>
      <xdr:rowOff>161671</xdr:rowOff>
    </xdr:to>
    <xdr:sp macro="" textlink="">
      <xdr:nvSpPr>
        <xdr:cNvPr id="457" name="円/楕円 456"/>
        <xdr:cNvSpPr/>
      </xdr:nvSpPr>
      <xdr:spPr>
        <a:xfrm>
          <a:off x="169672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76598</xdr:rowOff>
    </xdr:from>
    <xdr:ext cx="762000" cy="259045"/>
    <xdr:sp macro="" textlink="">
      <xdr:nvSpPr>
        <xdr:cNvPr id="458" name="将来負担の状況該当値テキスト"/>
        <xdr:cNvSpPr txBox="1"/>
      </xdr:nvSpPr>
      <xdr:spPr>
        <a:xfrm>
          <a:off x="17106900" y="264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102298</xdr:rowOff>
    </xdr:from>
    <xdr:to>
      <xdr:col>23</xdr:col>
      <xdr:colOff>457200</xdr:colOff>
      <xdr:row>17</xdr:row>
      <xdr:rowOff>32448</xdr:rowOff>
    </xdr:to>
    <xdr:sp macro="" textlink="">
      <xdr:nvSpPr>
        <xdr:cNvPr id="459" name="円/楕円 458"/>
        <xdr:cNvSpPr/>
      </xdr:nvSpPr>
      <xdr:spPr>
        <a:xfrm>
          <a:off x="16129000" y="28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42625</xdr:rowOff>
    </xdr:from>
    <xdr:ext cx="736600" cy="259045"/>
    <xdr:sp macro="" textlink="">
      <xdr:nvSpPr>
        <xdr:cNvPr id="460" name="テキスト ボックス 459"/>
        <xdr:cNvSpPr txBox="1"/>
      </xdr:nvSpPr>
      <xdr:spPr>
        <a:xfrm>
          <a:off x="15798800" y="261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117380</xdr:rowOff>
    </xdr:from>
    <xdr:to>
      <xdr:col>22</xdr:col>
      <xdr:colOff>254000</xdr:colOff>
      <xdr:row>17</xdr:row>
      <xdr:rowOff>47530</xdr:rowOff>
    </xdr:to>
    <xdr:sp macro="" textlink="">
      <xdr:nvSpPr>
        <xdr:cNvPr id="461" name="円/楕円 460"/>
        <xdr:cNvSpPr/>
      </xdr:nvSpPr>
      <xdr:spPr>
        <a:xfrm>
          <a:off x="15240000" y="28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57707</xdr:rowOff>
    </xdr:from>
    <xdr:ext cx="762000" cy="259045"/>
    <xdr:sp macro="" textlink="">
      <xdr:nvSpPr>
        <xdr:cNvPr id="462" name="テキスト ボックス 461"/>
        <xdr:cNvSpPr txBox="1"/>
      </xdr:nvSpPr>
      <xdr:spPr>
        <a:xfrm>
          <a:off x="14909800" y="2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163830</xdr:rowOff>
    </xdr:from>
    <xdr:to>
      <xdr:col>21</xdr:col>
      <xdr:colOff>50800</xdr:colOff>
      <xdr:row>17</xdr:row>
      <xdr:rowOff>93980</xdr:rowOff>
    </xdr:to>
    <xdr:sp macro="" textlink="">
      <xdr:nvSpPr>
        <xdr:cNvPr id="463" name="円/楕円 462"/>
        <xdr:cNvSpPr/>
      </xdr:nvSpPr>
      <xdr:spPr>
        <a:xfrm>
          <a:off x="14351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104157</xdr:rowOff>
    </xdr:from>
    <xdr:ext cx="762000" cy="259045"/>
    <xdr:sp macro="" textlink="">
      <xdr:nvSpPr>
        <xdr:cNvPr id="464" name="テキスト ボックス 463"/>
        <xdr:cNvSpPr txBox="1"/>
      </xdr:nvSpPr>
      <xdr:spPr>
        <a:xfrm>
          <a:off x="14020800" y="267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97949</xdr:rowOff>
    </xdr:from>
    <xdr:to>
      <xdr:col>19</xdr:col>
      <xdr:colOff>533400</xdr:colOff>
      <xdr:row>18</xdr:row>
      <xdr:rowOff>28099</xdr:rowOff>
    </xdr:to>
    <xdr:sp macro="" textlink="">
      <xdr:nvSpPr>
        <xdr:cNvPr id="465" name="円/楕円 464"/>
        <xdr:cNvSpPr/>
      </xdr:nvSpPr>
      <xdr:spPr>
        <a:xfrm>
          <a:off x="13462000" y="30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12876</xdr:rowOff>
    </xdr:from>
    <xdr:ext cx="762000" cy="259045"/>
    <xdr:sp macro="" textlink="">
      <xdr:nvSpPr>
        <xdr:cNvPr id="466" name="テキスト ボックス 465"/>
        <xdr:cNvSpPr txBox="1"/>
      </xdr:nvSpPr>
      <xdr:spPr>
        <a:xfrm>
          <a:off x="13131800" y="309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65,114
64,199
25.08
20,609,750
19,642,953
884,476
13,116,107
15,534,601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46.8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22</a:t>
          </a:r>
          <a:r>
            <a:rPr kumimoji="1" lang="ja-JP" altLang="en-US" sz="1100">
              <a:latin typeface="ＭＳ Ｐゴシック"/>
            </a:rPr>
            <a:t>年度</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日に地域手当の改正及び定員管理計画による職員数の削減（期間全体で</a:t>
          </a:r>
          <a:r>
            <a:rPr kumimoji="1" lang="en-US" altLang="ja-JP" sz="1100">
              <a:latin typeface="ＭＳ Ｐゴシック"/>
            </a:rPr>
            <a:t>148</a:t>
          </a:r>
          <a:r>
            <a:rPr kumimoji="1" lang="ja-JP" altLang="en-US" sz="1100">
              <a:latin typeface="ＭＳ Ｐゴシック"/>
            </a:rPr>
            <a:t>人）により、平成</a:t>
          </a:r>
          <a:r>
            <a:rPr kumimoji="1" lang="en-US" altLang="ja-JP" sz="1100">
              <a:latin typeface="ＭＳ Ｐゴシック"/>
            </a:rPr>
            <a:t>22</a:t>
          </a:r>
          <a:r>
            <a:rPr kumimoji="1" lang="ja-JP" altLang="en-US" sz="1100">
              <a:latin typeface="ＭＳ Ｐゴシック"/>
            </a:rPr>
            <a:t>年度に類似団体平均を</a:t>
          </a:r>
          <a:r>
            <a:rPr kumimoji="1" lang="en-US" altLang="ja-JP" sz="1100">
              <a:latin typeface="ＭＳ Ｐゴシック"/>
            </a:rPr>
            <a:t>0.6</a:t>
          </a:r>
          <a:r>
            <a:rPr kumimoji="1" lang="ja-JP" altLang="en-US" sz="1100">
              <a:latin typeface="ＭＳ Ｐゴシック"/>
            </a:rPr>
            <a:t>ポイント下回ることとなった。平成</a:t>
          </a:r>
          <a:r>
            <a:rPr kumimoji="1" lang="en-US" altLang="ja-JP" sz="1100">
              <a:latin typeface="ＭＳ Ｐゴシック"/>
            </a:rPr>
            <a:t>23</a:t>
          </a:r>
          <a:r>
            <a:rPr kumimoji="1" lang="ja-JP" altLang="en-US" sz="1100">
              <a:latin typeface="ＭＳ Ｐゴシック"/>
            </a:rPr>
            <a:t>年度は退職手当支出額が増加したため、類似団体平均を</a:t>
          </a:r>
          <a:r>
            <a:rPr kumimoji="1" lang="en-US" altLang="ja-JP" sz="1100">
              <a:latin typeface="ＭＳ Ｐゴシック"/>
            </a:rPr>
            <a:t>2.5</a:t>
          </a:r>
          <a:r>
            <a:rPr kumimoji="1" lang="ja-JP" altLang="en-US" sz="1100">
              <a:latin typeface="ＭＳ Ｐゴシック"/>
            </a:rPr>
            <a:t>ポイント上回ることとなった。平成</a:t>
          </a:r>
          <a:r>
            <a:rPr kumimoji="1" lang="en-US" altLang="ja-JP" sz="1100">
              <a:latin typeface="ＭＳ Ｐゴシック"/>
            </a:rPr>
            <a:t>24</a:t>
          </a:r>
          <a:r>
            <a:rPr kumimoji="1" lang="ja-JP" altLang="en-US" sz="1100">
              <a:latin typeface="ＭＳ Ｐゴシック"/>
            </a:rPr>
            <a:t>、</a:t>
          </a:r>
          <a:r>
            <a:rPr kumimoji="1" lang="en-US" altLang="ja-JP" sz="1100">
              <a:latin typeface="ＭＳ Ｐゴシック"/>
            </a:rPr>
            <a:t>25</a:t>
          </a:r>
          <a:r>
            <a:rPr kumimoji="1" lang="ja-JP" altLang="en-US" sz="1100">
              <a:latin typeface="ＭＳ Ｐゴシック"/>
            </a:rPr>
            <a:t>年度については、退職手当が減少しており、平成</a:t>
          </a:r>
          <a:r>
            <a:rPr kumimoji="1" lang="en-US" altLang="ja-JP" sz="1100">
              <a:latin typeface="ＭＳ Ｐゴシック"/>
            </a:rPr>
            <a:t>25</a:t>
          </a:r>
          <a:r>
            <a:rPr kumimoji="1" lang="ja-JP" altLang="en-US" sz="1100">
              <a:latin typeface="ＭＳ Ｐゴシック"/>
            </a:rPr>
            <a:t>年度に類似団体平均を</a:t>
          </a:r>
          <a:r>
            <a:rPr kumimoji="1" lang="en-US" altLang="ja-JP" sz="1100">
              <a:latin typeface="ＭＳ Ｐゴシック"/>
            </a:rPr>
            <a:t>0.5</a:t>
          </a:r>
          <a:r>
            <a:rPr kumimoji="1" lang="ja-JP" altLang="en-US" sz="1100">
              <a:latin typeface="ＭＳ Ｐゴシック"/>
            </a:rPr>
            <a:t>ポイント上回ることとなった。また、当市においては、人件費に準ずる費用</a:t>
          </a:r>
          <a:r>
            <a:rPr kumimoji="1" lang="en-US" altLang="ja-JP" sz="1100">
              <a:latin typeface="ＭＳ Ｐゴシック"/>
            </a:rPr>
            <a:t>(</a:t>
          </a:r>
          <a:r>
            <a:rPr kumimoji="1" lang="ja-JP" altLang="en-US" sz="1100">
              <a:latin typeface="ＭＳ Ｐゴシック"/>
            </a:rPr>
            <a:t>公営企業等に対する人件費財源繰出</a:t>
          </a:r>
          <a:r>
            <a:rPr kumimoji="1" lang="en-US" altLang="ja-JP" sz="1100">
              <a:latin typeface="ＭＳ Ｐゴシック"/>
            </a:rPr>
            <a:t>)</a:t>
          </a:r>
          <a:r>
            <a:rPr kumimoji="1" lang="ja-JP" altLang="en-US" sz="1100">
              <a:latin typeface="ＭＳ Ｐゴシック"/>
            </a:rPr>
            <a:t>が類似団体に比べ大きいため、人件費比率が高くなる傾向があるが、今後も適正な定員管理計画、各種手当の見直し、公営企業の経営改善を徹底し、人件費比率を適正化していく。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38</xdr:row>
      <xdr:rowOff>20320</xdr:rowOff>
    </xdr:to>
    <xdr:cxnSp macro="">
      <xdr:nvCxnSpPr>
        <xdr:cNvPr id="65" name="直線コネクタ 64"/>
        <xdr:cNvCxnSpPr/>
      </xdr:nvCxnSpPr>
      <xdr:spPr>
        <a:xfrm flipV="1">
          <a:off x="3987800" y="63830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127000</xdr:rowOff>
    </xdr:to>
    <xdr:cxnSp macro="">
      <xdr:nvCxnSpPr>
        <xdr:cNvPr id="68" name="直線コネクタ 67"/>
        <xdr:cNvCxnSpPr/>
      </xdr:nvCxnSpPr>
      <xdr:spPr>
        <a:xfrm flipV="1">
          <a:off x="3098800" y="653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38</xdr:row>
      <xdr:rowOff>127000</xdr:rowOff>
    </xdr:to>
    <xdr:cxnSp macro="">
      <xdr:nvCxnSpPr>
        <xdr:cNvPr id="71" name="直線コネクタ 70"/>
        <xdr:cNvCxnSpPr/>
      </xdr:nvCxnSpPr>
      <xdr:spPr>
        <a:xfrm>
          <a:off x="2209800" y="63144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38</xdr:row>
      <xdr:rowOff>35560</xdr:rowOff>
    </xdr:to>
    <xdr:cxnSp macro="">
      <xdr:nvCxnSpPr>
        <xdr:cNvPr id="74" name="直線コネクタ 73"/>
        <xdr:cNvCxnSpPr/>
      </xdr:nvCxnSpPr>
      <xdr:spPr>
        <a:xfrm flipV="1">
          <a:off x="1320800" y="63144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137160</xdr:rowOff>
    </xdr:from>
    <xdr:to>
      <xdr:col>3</xdr:col>
      <xdr:colOff>193675</xdr:colOff>
      <xdr:row>37</xdr:row>
      <xdr:rowOff>67310</xdr:rowOff>
    </xdr:to>
    <xdr:sp macro="" textlink="">
      <xdr:nvSpPr>
        <xdr:cNvPr id="75" name="フローチャート : 判断 74"/>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76" name="テキスト ボックス 75"/>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8" name="テキスト ボックス 77"/>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4" name="円/楕円 83"/>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5"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6" name="円/楕円 85"/>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7" name="テキスト ボックス 86"/>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8" name="円/楕円 87"/>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9" name="テキスト ボックス 88"/>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0" name="円/楕円 89"/>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91" name="テキスト ボックス 90"/>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2" name="円/楕円 91"/>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3" name="テキスト ボックス 92"/>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緊急雇用創出事業基金事業関連物件費の減等により物件費自体は減となったが、類似団体平均を下回る</a:t>
          </a:r>
          <a:r>
            <a:rPr kumimoji="1" lang="en-US" altLang="ja-JP" sz="1300">
              <a:latin typeface="ＭＳ Ｐゴシック"/>
            </a:rPr>
            <a:t>12.2</a:t>
          </a:r>
          <a:r>
            <a:rPr kumimoji="1" lang="ja-JP" altLang="en-US" sz="1300">
              <a:latin typeface="ＭＳ Ｐゴシック"/>
            </a:rPr>
            <a:t>％となっている。しかし、今後も財政基盤の悪化が見込まれることから、財政改革行動計画（集中改革プラン）での事務事業の見直しにより、物件費の経常経費について、更なる削減を徹底していく。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27940</xdr:rowOff>
    </xdr:to>
    <xdr:cxnSp macro="">
      <xdr:nvCxnSpPr>
        <xdr:cNvPr id="126" name="直線コネクタ 125"/>
        <xdr:cNvCxnSpPr/>
      </xdr:nvCxnSpPr>
      <xdr:spPr>
        <a:xfrm>
          <a:off x="15671800" y="2717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15</xdr:row>
      <xdr:rowOff>168910</xdr:rowOff>
    </xdr:to>
    <xdr:cxnSp macro="">
      <xdr:nvCxnSpPr>
        <xdr:cNvPr id="129" name="直線コネクタ 128"/>
        <xdr:cNvCxnSpPr/>
      </xdr:nvCxnSpPr>
      <xdr:spPr>
        <a:xfrm flipV="1">
          <a:off x="14782800" y="271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12700</xdr:rowOff>
    </xdr:to>
    <xdr:cxnSp macro="">
      <xdr:nvCxnSpPr>
        <xdr:cNvPr id="132" name="直線コネクタ 131"/>
        <xdr:cNvCxnSpPr/>
      </xdr:nvCxnSpPr>
      <xdr:spPr>
        <a:xfrm flipV="1">
          <a:off x="13893800" y="274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12700</xdr:rowOff>
    </xdr:to>
    <xdr:cxnSp macro="">
      <xdr:nvCxnSpPr>
        <xdr:cNvPr id="135" name="直線コネクタ 134"/>
        <xdr:cNvCxnSpPr/>
      </xdr:nvCxnSpPr>
      <xdr:spPr>
        <a:xfrm>
          <a:off x="13004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xdr:rowOff>
    </xdr:from>
    <xdr:to>
      <xdr:col>20</xdr:col>
      <xdr:colOff>209550</xdr:colOff>
      <xdr:row>17</xdr:row>
      <xdr:rowOff>105410</xdr:rowOff>
    </xdr:to>
    <xdr:sp macro="" textlink="">
      <xdr:nvSpPr>
        <xdr:cNvPr id="136" name="フローチャート : 判断 135"/>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37" name="テキスト ボックス 136"/>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8" name="フローチャート : 判断 137"/>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39" name="テキスト ボックス 138"/>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5" name="円/楕円 144"/>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6"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7" name="円/楕円 146"/>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8" name="テキスト ボックス 147"/>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9" name="円/楕円 148"/>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50" name="テキスト ボックス 149"/>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1" name="円/楕円 150"/>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2" name="テキスト ボックス 151"/>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3" name="円/楕円 152"/>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54" name="テキスト ボックス 153"/>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児童手当の減、生活保護扶助費の減により扶助費自体は</a:t>
          </a:r>
          <a:r>
            <a:rPr kumimoji="1" lang="en-US" altLang="ja-JP" sz="1300">
              <a:latin typeface="ＭＳ Ｐゴシック"/>
            </a:rPr>
            <a:t>0.8%</a:t>
          </a:r>
          <a:r>
            <a:rPr kumimoji="1" lang="ja-JP" altLang="en-US" sz="1300">
              <a:latin typeface="ＭＳ Ｐゴシック"/>
            </a:rPr>
            <a:t>減っているが、人件費の減等により歳出全体が</a:t>
          </a:r>
          <a:r>
            <a:rPr kumimoji="1" lang="en-US" altLang="ja-JP" sz="1300">
              <a:latin typeface="ＭＳ Ｐゴシック"/>
            </a:rPr>
            <a:t>1.1%</a:t>
          </a:r>
          <a:r>
            <a:rPr kumimoji="1" lang="ja-JP" altLang="en-US" sz="1300">
              <a:latin typeface="ＭＳ Ｐゴシック"/>
            </a:rPr>
            <a:t>減っているため、類似団体平均を上回る</a:t>
          </a:r>
          <a:r>
            <a:rPr kumimoji="1" lang="en-US" altLang="ja-JP" sz="1300">
              <a:latin typeface="ＭＳ Ｐゴシック"/>
            </a:rPr>
            <a:t>10.3%</a:t>
          </a:r>
          <a:r>
            <a:rPr kumimoji="1" lang="ja-JP" altLang="en-US" sz="1300">
              <a:latin typeface="ＭＳ Ｐゴシック"/>
            </a:rPr>
            <a:t>となっている。今後も高齢対策による医療費の増加や生活保護費、自立支援給付費の自然増等により悪化していくことが懸念されることから、健康生活を守るべく地域全体で努めていくこと等により、扶助費の経常経費について抑制を図っ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30988</xdr:rowOff>
    </xdr:from>
    <xdr:to>
      <xdr:col>7</xdr:col>
      <xdr:colOff>15875</xdr:colOff>
      <xdr:row>56</xdr:row>
      <xdr:rowOff>40132</xdr:rowOff>
    </xdr:to>
    <xdr:cxnSp macro="">
      <xdr:nvCxnSpPr>
        <xdr:cNvPr id="185" name="直線コネクタ 184"/>
        <xdr:cNvCxnSpPr/>
      </xdr:nvCxnSpPr>
      <xdr:spPr>
        <a:xfrm>
          <a:off x="3987800" y="9632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165862</xdr:rowOff>
    </xdr:from>
    <xdr:to>
      <xdr:col>5</xdr:col>
      <xdr:colOff>549275</xdr:colOff>
      <xdr:row>56</xdr:row>
      <xdr:rowOff>30988</xdr:rowOff>
    </xdr:to>
    <xdr:cxnSp macro="">
      <xdr:nvCxnSpPr>
        <xdr:cNvPr id="188" name="直線コネクタ 187"/>
        <xdr:cNvCxnSpPr/>
      </xdr:nvCxnSpPr>
      <xdr:spPr>
        <a:xfrm>
          <a:off x="3098800" y="9595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55</xdr:row>
      <xdr:rowOff>165862</xdr:rowOff>
    </xdr:to>
    <xdr:cxnSp macro="">
      <xdr:nvCxnSpPr>
        <xdr:cNvPr id="191" name="直線コネクタ 190"/>
        <xdr:cNvCxnSpPr/>
      </xdr:nvCxnSpPr>
      <xdr:spPr>
        <a:xfrm>
          <a:off x="2209800" y="9522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56134</xdr:rowOff>
    </xdr:from>
    <xdr:to>
      <xdr:col>3</xdr:col>
      <xdr:colOff>142875</xdr:colOff>
      <xdr:row>55</xdr:row>
      <xdr:rowOff>92710</xdr:rowOff>
    </xdr:to>
    <xdr:cxnSp macro="">
      <xdr:nvCxnSpPr>
        <xdr:cNvPr id="194" name="直線コネクタ 193"/>
        <xdr:cNvCxnSpPr/>
      </xdr:nvCxnSpPr>
      <xdr:spPr>
        <a:xfrm>
          <a:off x="1320800" y="9485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78486</xdr:rowOff>
    </xdr:from>
    <xdr:to>
      <xdr:col>3</xdr:col>
      <xdr:colOff>193675</xdr:colOff>
      <xdr:row>56</xdr:row>
      <xdr:rowOff>8636</xdr:rowOff>
    </xdr:to>
    <xdr:sp macro="" textlink="">
      <xdr:nvSpPr>
        <xdr:cNvPr id="195" name="フローチャート : 判断 194"/>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164863</xdr:rowOff>
    </xdr:from>
    <xdr:ext cx="762000" cy="259045"/>
    <xdr:sp macro="" textlink="">
      <xdr:nvSpPr>
        <xdr:cNvPr id="196" name="テキスト ボックス 195"/>
        <xdr:cNvSpPr txBox="1"/>
      </xdr:nvSpPr>
      <xdr:spPr>
        <a:xfrm>
          <a:off x="1828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23622</xdr:rowOff>
    </xdr:from>
    <xdr:to>
      <xdr:col>1</xdr:col>
      <xdr:colOff>676275</xdr:colOff>
      <xdr:row>55</xdr:row>
      <xdr:rowOff>125222</xdr:rowOff>
    </xdr:to>
    <xdr:sp macro="" textlink="">
      <xdr:nvSpPr>
        <xdr:cNvPr id="197" name="フローチャート : 判断 196"/>
        <xdr:cNvSpPr/>
      </xdr:nvSpPr>
      <xdr:spPr>
        <a:xfrm>
          <a:off x="1270000" y="94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109999</xdr:rowOff>
    </xdr:from>
    <xdr:ext cx="762000" cy="259045"/>
    <xdr:sp macro="" textlink="">
      <xdr:nvSpPr>
        <xdr:cNvPr id="198" name="テキスト ボックス 197"/>
        <xdr:cNvSpPr txBox="1"/>
      </xdr:nvSpPr>
      <xdr:spPr>
        <a:xfrm>
          <a:off x="939800" y="953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160782</xdr:rowOff>
    </xdr:from>
    <xdr:to>
      <xdr:col>7</xdr:col>
      <xdr:colOff>66675</xdr:colOff>
      <xdr:row>56</xdr:row>
      <xdr:rowOff>90932</xdr:rowOff>
    </xdr:to>
    <xdr:sp macro="" textlink="">
      <xdr:nvSpPr>
        <xdr:cNvPr id="204" name="円/楕円 203"/>
        <xdr:cNvSpPr/>
      </xdr:nvSpPr>
      <xdr:spPr>
        <a:xfrm>
          <a:off x="4775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132859</xdr:rowOff>
    </xdr:from>
    <xdr:ext cx="762000" cy="259045"/>
    <xdr:sp macro="" textlink="">
      <xdr:nvSpPr>
        <xdr:cNvPr id="205" name="扶助費該当値テキスト"/>
        <xdr:cNvSpPr txBox="1"/>
      </xdr:nvSpPr>
      <xdr:spPr>
        <a:xfrm>
          <a:off x="4914900" y="956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151638</xdr:rowOff>
    </xdr:from>
    <xdr:to>
      <xdr:col>5</xdr:col>
      <xdr:colOff>600075</xdr:colOff>
      <xdr:row>56</xdr:row>
      <xdr:rowOff>81788</xdr:rowOff>
    </xdr:to>
    <xdr:sp macro="" textlink="">
      <xdr:nvSpPr>
        <xdr:cNvPr id="206" name="円/楕円 205"/>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66565</xdr:rowOff>
    </xdr:from>
    <xdr:ext cx="736600" cy="259045"/>
    <xdr:sp macro="" textlink="">
      <xdr:nvSpPr>
        <xdr:cNvPr id="207" name="テキスト ボックス 206"/>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115062</xdr:rowOff>
    </xdr:from>
    <xdr:to>
      <xdr:col>4</xdr:col>
      <xdr:colOff>396875</xdr:colOff>
      <xdr:row>56</xdr:row>
      <xdr:rowOff>45212</xdr:rowOff>
    </xdr:to>
    <xdr:sp macro="" textlink="">
      <xdr:nvSpPr>
        <xdr:cNvPr id="208" name="円/楕円 207"/>
        <xdr:cNvSpPr/>
      </xdr:nvSpPr>
      <xdr:spPr>
        <a:xfrm>
          <a:off x="3048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29989</xdr:rowOff>
    </xdr:from>
    <xdr:ext cx="762000" cy="259045"/>
    <xdr:sp macro="" textlink="">
      <xdr:nvSpPr>
        <xdr:cNvPr id="209" name="テキスト ボックス 208"/>
        <xdr:cNvSpPr txBox="1"/>
      </xdr:nvSpPr>
      <xdr:spPr>
        <a:xfrm>
          <a:off x="2717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0" name="円/楕円 209"/>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11" name="テキスト ボックス 210"/>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5334</xdr:rowOff>
    </xdr:from>
    <xdr:to>
      <xdr:col>1</xdr:col>
      <xdr:colOff>676275</xdr:colOff>
      <xdr:row>55</xdr:row>
      <xdr:rowOff>106934</xdr:rowOff>
    </xdr:to>
    <xdr:sp macro="" textlink="">
      <xdr:nvSpPr>
        <xdr:cNvPr id="212" name="円/楕円 211"/>
        <xdr:cNvSpPr/>
      </xdr:nvSpPr>
      <xdr:spPr>
        <a:xfrm>
          <a:off x="1270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117111</xdr:rowOff>
    </xdr:from>
    <xdr:ext cx="762000" cy="259045"/>
    <xdr:sp macro="" textlink="">
      <xdr:nvSpPr>
        <xdr:cNvPr id="213" name="テキスト ボックス 212"/>
        <xdr:cNvSpPr txBox="1"/>
      </xdr:nvSpPr>
      <xdr:spPr>
        <a:xfrm>
          <a:off x="939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市民病院事業や下水道事業（法適）への繰出が補助費等により行われていることから類似団体平均を下回る</a:t>
          </a:r>
          <a:r>
            <a:rPr kumimoji="1" lang="en-US" altLang="ja-JP" sz="1300">
              <a:latin typeface="ＭＳ Ｐゴシック"/>
            </a:rPr>
            <a:t>7.4%</a:t>
          </a:r>
          <a:r>
            <a:rPr kumimoji="1" lang="ja-JP" altLang="en-US" sz="1300">
              <a:latin typeface="ＭＳ Ｐゴシック"/>
            </a:rPr>
            <a:t>となっているが、今後、国民健康保険特別会計、介護保険特別会計、流域関連公共下水道事業特別会計及び後期高齢者医療特別会計に係る繰出金の増額が見込まれるため、特別会計の経営改善を徹底するなど削減に努め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138430</xdr:rowOff>
    </xdr:from>
    <xdr:to>
      <xdr:col>24</xdr:col>
      <xdr:colOff>31750</xdr:colOff>
      <xdr:row>54</xdr:row>
      <xdr:rowOff>5080</xdr:rowOff>
    </xdr:to>
    <xdr:cxnSp macro="">
      <xdr:nvCxnSpPr>
        <xdr:cNvPr id="246" name="直線コネクタ 245"/>
        <xdr:cNvCxnSpPr/>
      </xdr:nvCxnSpPr>
      <xdr:spPr>
        <a:xfrm>
          <a:off x="15671800" y="9225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138430</xdr:rowOff>
    </xdr:to>
    <xdr:cxnSp macro="">
      <xdr:nvCxnSpPr>
        <xdr:cNvPr id="249" name="直線コネクタ 248"/>
        <xdr:cNvCxnSpPr/>
      </xdr:nvCxnSpPr>
      <xdr:spPr>
        <a:xfrm>
          <a:off x="14782800" y="919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55</xdr:row>
      <xdr:rowOff>77470</xdr:rowOff>
    </xdr:to>
    <xdr:cxnSp macro="">
      <xdr:nvCxnSpPr>
        <xdr:cNvPr id="252" name="直線コネクタ 251"/>
        <xdr:cNvCxnSpPr/>
      </xdr:nvCxnSpPr>
      <xdr:spPr>
        <a:xfrm flipV="1">
          <a:off x="13893800" y="91948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100330</xdr:rowOff>
    </xdr:to>
    <xdr:cxnSp macro="">
      <xdr:nvCxnSpPr>
        <xdr:cNvPr id="255" name="直線コネクタ 254"/>
        <xdr:cNvCxnSpPr/>
      </xdr:nvCxnSpPr>
      <xdr:spPr>
        <a:xfrm flipV="1">
          <a:off x="13004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6" name="フローチャート : 判断 255"/>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7" name="テキスト ボックス 256"/>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58" name="フローチャート : 判断 257"/>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59" name="テキスト ボックス 258"/>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125730</xdr:rowOff>
    </xdr:from>
    <xdr:to>
      <xdr:col>24</xdr:col>
      <xdr:colOff>82550</xdr:colOff>
      <xdr:row>54</xdr:row>
      <xdr:rowOff>55880</xdr:rowOff>
    </xdr:to>
    <xdr:sp macro="" textlink="">
      <xdr:nvSpPr>
        <xdr:cNvPr id="265" name="円/楕円 264"/>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34307</xdr:rowOff>
    </xdr:from>
    <xdr:ext cx="762000" cy="259045"/>
    <xdr:sp macro="" textlink="">
      <xdr:nvSpPr>
        <xdr:cNvPr id="266" name="その他該当値テキスト"/>
        <xdr:cNvSpPr txBox="1"/>
      </xdr:nvSpPr>
      <xdr:spPr>
        <a:xfrm>
          <a:off x="16598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87630</xdr:rowOff>
    </xdr:from>
    <xdr:to>
      <xdr:col>22</xdr:col>
      <xdr:colOff>615950</xdr:colOff>
      <xdr:row>54</xdr:row>
      <xdr:rowOff>17780</xdr:rowOff>
    </xdr:to>
    <xdr:sp macro="" textlink="">
      <xdr:nvSpPr>
        <xdr:cNvPr id="267" name="円/楕円 266"/>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27957</xdr:rowOff>
    </xdr:from>
    <xdr:ext cx="736600" cy="259045"/>
    <xdr:sp macro="" textlink="">
      <xdr:nvSpPr>
        <xdr:cNvPr id="268" name="テキスト ボックス 267"/>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69" name="円/楕円 268"/>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168927</xdr:rowOff>
    </xdr:from>
    <xdr:ext cx="762000" cy="259045"/>
    <xdr:sp macro="" textlink="">
      <xdr:nvSpPr>
        <xdr:cNvPr id="270" name="テキスト ボックス 269"/>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1" name="円/楕円 270"/>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2" name="テキスト ボックス 271"/>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3" name="円/楕円 272"/>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4" name="テキスト ボックス 273"/>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市民病院事業や下水道事業（法適）に対する補助費割合が高い傾向にあるほか、特別保育等補助金や保育所民間移譲負担金の増により、類似団体平均を上回る</a:t>
          </a:r>
          <a:r>
            <a:rPr kumimoji="1" lang="en-US" altLang="ja-JP" sz="1300">
              <a:latin typeface="ＭＳ Ｐゴシック"/>
            </a:rPr>
            <a:t>13.5%</a:t>
          </a:r>
          <a:r>
            <a:rPr kumimoji="1" lang="ja-JP" altLang="en-US" sz="1300">
              <a:latin typeface="ＭＳ Ｐゴシック"/>
            </a:rPr>
            <a:t>となっている。今後、「津島市民病院改革プラン」等に基づき、企業会計の経営改善を徹底するなど削減に努めていく。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1270</xdr:rowOff>
    </xdr:to>
    <xdr:cxnSp macro="">
      <xdr:nvCxnSpPr>
        <xdr:cNvPr id="304" name="直線コネクタ 303"/>
        <xdr:cNvCxnSpPr/>
      </xdr:nvCxnSpPr>
      <xdr:spPr>
        <a:xfrm>
          <a:off x="15671800" y="6335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36</xdr:row>
      <xdr:rowOff>163576</xdr:rowOff>
    </xdr:to>
    <xdr:cxnSp macro="">
      <xdr:nvCxnSpPr>
        <xdr:cNvPr id="307" name="直線コネクタ 306"/>
        <xdr:cNvCxnSpPr/>
      </xdr:nvCxnSpPr>
      <xdr:spPr>
        <a:xfrm>
          <a:off x="14782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147574</xdr:rowOff>
    </xdr:to>
    <xdr:cxnSp macro="">
      <xdr:nvCxnSpPr>
        <xdr:cNvPr id="310" name="直線コネクタ 309"/>
        <xdr:cNvCxnSpPr/>
      </xdr:nvCxnSpPr>
      <xdr:spPr>
        <a:xfrm flipV="1">
          <a:off x="13893800" y="63174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147574</xdr:rowOff>
    </xdr:to>
    <xdr:cxnSp macro="">
      <xdr:nvCxnSpPr>
        <xdr:cNvPr id="313" name="直線コネクタ 312"/>
        <xdr:cNvCxnSpPr/>
      </xdr:nvCxnSpPr>
      <xdr:spPr>
        <a:xfrm>
          <a:off x="13004800" y="63403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4" name="フローチャート : 判断 313"/>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15" name="テキスト ボックス 314"/>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6" name="フローチャート : 判断 31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7" name="テキスト ボックス 316"/>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3" name="円/楕円 322"/>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4"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5" name="円/楕円 324"/>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26" name="テキスト ボックス 32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7" name="円/楕円 326"/>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28" name="テキスト ボックス 327"/>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29" name="円/楕円 328"/>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30" name="テキスト ボックス 329"/>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1" name="円/楕円 330"/>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32" name="テキスト ボックス 331"/>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過去の大型投資事業での地方債償還額がピークを過ぎたことや、利率見直しにより金利が下がったこと等により、歳出全体における公債費の歳出割合は減少傾向にあるため、類似団体平均を下回る</a:t>
          </a:r>
          <a:r>
            <a:rPr kumimoji="1" lang="en-US" altLang="ja-JP" sz="1300">
              <a:latin typeface="ＭＳ Ｐゴシック"/>
            </a:rPr>
            <a:t>15.5</a:t>
          </a:r>
          <a:r>
            <a:rPr kumimoji="1" lang="ja-JP" altLang="en-US" sz="1300">
              <a:latin typeface="ＭＳ Ｐゴシック"/>
            </a:rPr>
            <a:t>％となっている。しかし、本庁舎の耐震改修工事、共同調理場建設工事等の新たな大型投資事業に加え、公共施設等の耐震改修工事等も控えていることから、比率が上昇することが懸念されるため、建設地方債の発行を極力抑制するなど、現在と同水準を維持し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74422</xdr:rowOff>
    </xdr:from>
    <xdr:to>
      <xdr:col>7</xdr:col>
      <xdr:colOff>15875</xdr:colOff>
      <xdr:row>77</xdr:row>
      <xdr:rowOff>92711</xdr:rowOff>
    </xdr:to>
    <xdr:cxnSp macro="">
      <xdr:nvCxnSpPr>
        <xdr:cNvPr id="362" name="直線コネクタ 361"/>
        <xdr:cNvCxnSpPr/>
      </xdr:nvCxnSpPr>
      <xdr:spPr>
        <a:xfrm>
          <a:off x="3987800" y="132760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74422</xdr:rowOff>
    </xdr:from>
    <xdr:to>
      <xdr:col>5</xdr:col>
      <xdr:colOff>549275</xdr:colOff>
      <xdr:row>77</xdr:row>
      <xdr:rowOff>110998</xdr:rowOff>
    </xdr:to>
    <xdr:cxnSp macro="">
      <xdr:nvCxnSpPr>
        <xdr:cNvPr id="365" name="直線コネクタ 364"/>
        <xdr:cNvCxnSpPr/>
      </xdr:nvCxnSpPr>
      <xdr:spPr>
        <a:xfrm flipV="1">
          <a:off x="3098800" y="13276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129287</xdr:rowOff>
    </xdr:to>
    <xdr:cxnSp macro="">
      <xdr:nvCxnSpPr>
        <xdr:cNvPr id="368" name="直線コネクタ 367"/>
        <xdr:cNvCxnSpPr/>
      </xdr:nvCxnSpPr>
      <xdr:spPr>
        <a:xfrm flipV="1">
          <a:off x="2209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129287</xdr:rowOff>
    </xdr:from>
    <xdr:to>
      <xdr:col>3</xdr:col>
      <xdr:colOff>142875</xdr:colOff>
      <xdr:row>77</xdr:row>
      <xdr:rowOff>143002</xdr:rowOff>
    </xdr:to>
    <xdr:cxnSp macro="">
      <xdr:nvCxnSpPr>
        <xdr:cNvPr id="371" name="直線コネクタ 370"/>
        <xdr:cNvCxnSpPr/>
      </xdr:nvCxnSpPr>
      <xdr:spPr>
        <a:xfrm flipV="1">
          <a:off x="1320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72" name="フローチャート : 判断 371"/>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73" name="テキスト ボックス 372"/>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4" name="フローチャート : 判断 37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5" name="テキスト ボックス 374"/>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1" name="円/楕円 380"/>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58438</xdr:rowOff>
    </xdr:from>
    <xdr:ext cx="762000" cy="259045"/>
    <xdr:sp macro="" textlink="">
      <xdr:nvSpPr>
        <xdr:cNvPr id="382"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23622</xdr:rowOff>
    </xdr:from>
    <xdr:to>
      <xdr:col>5</xdr:col>
      <xdr:colOff>600075</xdr:colOff>
      <xdr:row>77</xdr:row>
      <xdr:rowOff>125222</xdr:rowOff>
    </xdr:to>
    <xdr:sp macro="" textlink="">
      <xdr:nvSpPr>
        <xdr:cNvPr id="383" name="円/楕円 382"/>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84" name="テキスト ボックス 383"/>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385" name="円/楕円 384"/>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525</xdr:rowOff>
    </xdr:from>
    <xdr:ext cx="762000" cy="259045"/>
    <xdr:sp macro="" textlink="">
      <xdr:nvSpPr>
        <xdr:cNvPr id="386" name="テキスト ボックス 385"/>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87" name="円/楕円 386"/>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164864</xdr:rowOff>
    </xdr:from>
    <xdr:ext cx="762000" cy="259045"/>
    <xdr:sp macro="" textlink="">
      <xdr:nvSpPr>
        <xdr:cNvPr id="388" name="テキスト ボックス 387"/>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89" name="円/楕円 388"/>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90" name="テキスト ボックス 389"/>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繰出金や物件費が低水準であるため、現在のところ類似団体平均を下回る</a:t>
          </a:r>
          <a:r>
            <a:rPr kumimoji="1" lang="en-US" altLang="ja-JP" sz="1200">
              <a:latin typeface="ＭＳ Ｐゴシック"/>
            </a:rPr>
            <a:t>68.0</a:t>
          </a:r>
          <a:r>
            <a:rPr kumimoji="1" lang="ja-JP" altLang="en-US" sz="1200">
              <a:latin typeface="ＭＳ Ｐゴシック"/>
            </a:rPr>
            <a:t>％となっているが、今後、高齢対策による医療費の増加や生活保護費等の自然増に伴う扶助費の増、企業会計等への繰出金の増等により、比率の悪化が懸念されるため、財政改革行動計画（集中改革プラン）に掲げたとおり、職員数の減（計画期間で</a:t>
          </a:r>
          <a:r>
            <a:rPr kumimoji="1" lang="en-US" altLang="ja-JP" sz="1200">
              <a:latin typeface="ＭＳ Ｐゴシック"/>
            </a:rPr>
            <a:t>148</a:t>
          </a:r>
          <a:r>
            <a:rPr kumimoji="1" lang="ja-JP" altLang="en-US" sz="1200">
              <a:latin typeface="ＭＳ Ｐゴシック"/>
            </a:rPr>
            <a:t>人）等による人件費の削減（計画期間で約</a:t>
          </a:r>
          <a:r>
            <a:rPr kumimoji="1" lang="en-US" altLang="ja-JP" sz="1200">
              <a:latin typeface="ＭＳ Ｐゴシック"/>
            </a:rPr>
            <a:t>40</a:t>
          </a:r>
          <a:r>
            <a:rPr kumimoji="1" lang="ja-JP" altLang="en-US" sz="1200">
              <a:latin typeface="ＭＳ Ｐゴシック"/>
            </a:rPr>
            <a:t>億円）など、行財政改革への取組を通じて経常的経費の削減に努め、現在の水準を維持していく。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12700</xdr:rowOff>
    </xdr:to>
    <xdr:cxnSp macro="">
      <xdr:nvCxnSpPr>
        <xdr:cNvPr id="423" name="直線コネクタ 422"/>
        <xdr:cNvCxnSpPr/>
      </xdr:nvCxnSpPr>
      <xdr:spPr>
        <a:xfrm flipV="1">
          <a:off x="15671800" y="1319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31750</xdr:rowOff>
    </xdr:to>
    <xdr:cxnSp macro="">
      <xdr:nvCxnSpPr>
        <xdr:cNvPr id="426" name="直線コネクタ 425"/>
        <xdr:cNvCxnSpPr/>
      </xdr:nvCxnSpPr>
      <xdr:spPr>
        <a:xfrm flipV="1">
          <a:off x="14782800" y="1321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77</xdr:row>
      <xdr:rowOff>146050</xdr:rowOff>
    </xdr:to>
    <xdr:cxnSp macro="">
      <xdr:nvCxnSpPr>
        <xdr:cNvPr id="429" name="直線コネクタ 428"/>
        <xdr:cNvCxnSpPr/>
      </xdr:nvCxnSpPr>
      <xdr:spPr>
        <a:xfrm flipV="1">
          <a:off x="13893800" y="1323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130811</xdr:rowOff>
    </xdr:from>
    <xdr:to>
      <xdr:col>20</xdr:col>
      <xdr:colOff>158750</xdr:colOff>
      <xdr:row>77</xdr:row>
      <xdr:rowOff>146050</xdr:rowOff>
    </xdr:to>
    <xdr:cxnSp macro="">
      <xdr:nvCxnSpPr>
        <xdr:cNvPr id="432" name="直線コネクタ 431"/>
        <xdr:cNvCxnSpPr/>
      </xdr:nvCxnSpPr>
      <xdr:spPr>
        <a:xfrm>
          <a:off x="13004800" y="1333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129539</xdr:rowOff>
    </xdr:from>
    <xdr:to>
      <xdr:col>20</xdr:col>
      <xdr:colOff>209550</xdr:colOff>
      <xdr:row>78</xdr:row>
      <xdr:rowOff>59689</xdr:rowOff>
    </xdr:to>
    <xdr:sp macro="" textlink="">
      <xdr:nvSpPr>
        <xdr:cNvPr id="433" name="フローチャート : 判断 432"/>
        <xdr:cNvSpPr/>
      </xdr:nvSpPr>
      <xdr:spPr>
        <a:xfrm>
          <a:off x="13843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34" name="テキスト ボックス 433"/>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35" name="フローチャート : 判断 434"/>
        <xdr:cNvSpPr/>
      </xdr:nvSpPr>
      <xdr:spPr>
        <a:xfrm>
          <a:off x="12954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109238</xdr:rowOff>
    </xdr:from>
    <xdr:ext cx="762000" cy="259045"/>
    <xdr:sp macro="" textlink="">
      <xdr:nvSpPr>
        <xdr:cNvPr id="436" name="テキスト ボックス 435"/>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42" name="円/楕円 441"/>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43"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44" name="円/楕円 443"/>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73677</xdr:rowOff>
    </xdr:from>
    <xdr:ext cx="736600" cy="259045"/>
    <xdr:sp macro="" textlink="">
      <xdr:nvSpPr>
        <xdr:cNvPr id="445" name="テキスト ボックス 444"/>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46" name="円/楕円 445"/>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7" name="テキスト ボックス 446"/>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48" name="円/楕円 447"/>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35577</xdr:rowOff>
    </xdr:from>
    <xdr:ext cx="762000" cy="259045"/>
    <xdr:sp macro="" textlink="">
      <xdr:nvSpPr>
        <xdr:cNvPr id="449" name="テキスト ボックス 448"/>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50" name="円/楕円 449"/>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20338</xdr:rowOff>
    </xdr:from>
    <xdr:ext cx="762000" cy="259045"/>
    <xdr:sp macro="" textlink="">
      <xdr:nvSpPr>
        <xdr:cNvPr id="451" name="テキスト ボックス 450"/>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愛知県津島市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126352</xdr:rowOff>
    </xdr:from>
    <xdr:to>
      <xdr:col>4</xdr:col>
      <xdr:colOff>1117600</xdr:colOff>
      <xdr:row>17</xdr:row>
      <xdr:rowOff>136106</xdr:rowOff>
    </xdr:to>
    <xdr:cxnSp macro="">
      <xdr:nvCxnSpPr>
        <xdr:cNvPr id="50" name="直線コネクタ 49"/>
        <xdr:cNvCxnSpPr/>
      </xdr:nvCxnSpPr>
      <xdr:spPr bwMode="auto">
        <a:xfrm flipV="1">
          <a:off x="5003800" y="3088627"/>
          <a:ext cx="647700" cy="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105264</xdr:rowOff>
    </xdr:from>
    <xdr:to>
      <xdr:col>4</xdr:col>
      <xdr:colOff>469900</xdr:colOff>
      <xdr:row>17</xdr:row>
      <xdr:rowOff>136106</xdr:rowOff>
    </xdr:to>
    <xdr:cxnSp macro="">
      <xdr:nvCxnSpPr>
        <xdr:cNvPr id="53" name="直線コネクタ 52"/>
        <xdr:cNvCxnSpPr/>
      </xdr:nvCxnSpPr>
      <xdr:spPr bwMode="auto">
        <a:xfrm>
          <a:off x="4305300" y="3067539"/>
          <a:ext cx="698500" cy="3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105264</xdr:rowOff>
    </xdr:from>
    <xdr:to>
      <xdr:col>3</xdr:col>
      <xdr:colOff>904875</xdr:colOff>
      <xdr:row>17</xdr:row>
      <xdr:rowOff>128086</xdr:rowOff>
    </xdr:to>
    <xdr:cxnSp macro="">
      <xdr:nvCxnSpPr>
        <xdr:cNvPr id="56" name="直線コネクタ 55"/>
        <xdr:cNvCxnSpPr/>
      </xdr:nvCxnSpPr>
      <xdr:spPr bwMode="auto">
        <a:xfrm flipV="1">
          <a:off x="3606800" y="3067539"/>
          <a:ext cx="698500" cy="2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49771</xdr:rowOff>
    </xdr:from>
    <xdr:to>
      <xdr:col>3</xdr:col>
      <xdr:colOff>206375</xdr:colOff>
      <xdr:row>17</xdr:row>
      <xdr:rowOff>128086</xdr:rowOff>
    </xdr:to>
    <xdr:cxnSp macro="">
      <xdr:nvCxnSpPr>
        <xdr:cNvPr id="59" name="直線コネクタ 58"/>
        <xdr:cNvCxnSpPr/>
      </xdr:nvCxnSpPr>
      <xdr:spPr bwMode="auto">
        <a:xfrm>
          <a:off x="2908300" y="3012046"/>
          <a:ext cx="698500" cy="78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343</xdr:rowOff>
    </xdr:from>
    <xdr:to>
      <xdr:col>3</xdr:col>
      <xdr:colOff>257175</xdr:colOff>
      <xdr:row>17</xdr:row>
      <xdr:rowOff>101943</xdr:rowOff>
    </xdr:to>
    <xdr:sp macro="" textlink="">
      <xdr:nvSpPr>
        <xdr:cNvPr id="60" name="フローチャート : 判断 59"/>
        <xdr:cNvSpPr/>
      </xdr:nvSpPr>
      <xdr:spPr bwMode="auto">
        <a:xfrm>
          <a:off x="3556000" y="2962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112120</xdr:rowOff>
    </xdr:from>
    <xdr:ext cx="762000" cy="259045"/>
    <xdr:sp macro="" textlink="">
      <xdr:nvSpPr>
        <xdr:cNvPr id="61" name="テキスト ボックス 60"/>
        <xdr:cNvSpPr txBox="1"/>
      </xdr:nvSpPr>
      <xdr:spPr>
        <a:xfrm>
          <a:off x="3225800" y="273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150171</xdr:rowOff>
    </xdr:from>
    <xdr:to>
      <xdr:col>2</xdr:col>
      <xdr:colOff>692150</xdr:colOff>
      <xdr:row>17</xdr:row>
      <xdr:rowOff>80321</xdr:rowOff>
    </xdr:to>
    <xdr:sp macro="" textlink="">
      <xdr:nvSpPr>
        <xdr:cNvPr id="62" name="フローチャート : 判断 61"/>
        <xdr:cNvSpPr/>
      </xdr:nvSpPr>
      <xdr:spPr bwMode="auto">
        <a:xfrm>
          <a:off x="2857500" y="2940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90498</xdr:rowOff>
    </xdr:from>
    <xdr:ext cx="762000" cy="259045"/>
    <xdr:sp macro="" textlink="">
      <xdr:nvSpPr>
        <xdr:cNvPr id="63" name="テキスト ボックス 62"/>
        <xdr:cNvSpPr txBox="1"/>
      </xdr:nvSpPr>
      <xdr:spPr>
        <a:xfrm>
          <a:off x="2527300" y="27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75552</xdr:rowOff>
    </xdr:from>
    <xdr:to>
      <xdr:col>5</xdr:col>
      <xdr:colOff>34925</xdr:colOff>
      <xdr:row>18</xdr:row>
      <xdr:rowOff>5702</xdr:rowOff>
    </xdr:to>
    <xdr:sp macro="" textlink="">
      <xdr:nvSpPr>
        <xdr:cNvPr id="69" name="円/楕円 68"/>
        <xdr:cNvSpPr/>
      </xdr:nvSpPr>
      <xdr:spPr bwMode="auto">
        <a:xfrm>
          <a:off x="5600700" y="303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47629</xdr:rowOff>
    </xdr:from>
    <xdr:ext cx="762000" cy="259045"/>
    <xdr:sp macro="" textlink="">
      <xdr:nvSpPr>
        <xdr:cNvPr id="70" name="人口1人当たり決算額の推移該当値テキスト130"/>
        <xdr:cNvSpPr txBox="1"/>
      </xdr:nvSpPr>
      <xdr:spPr>
        <a:xfrm>
          <a:off x="5740400" y="300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85306</xdr:rowOff>
    </xdr:from>
    <xdr:to>
      <xdr:col>4</xdr:col>
      <xdr:colOff>520700</xdr:colOff>
      <xdr:row>18</xdr:row>
      <xdr:rowOff>15456</xdr:rowOff>
    </xdr:to>
    <xdr:sp macro="" textlink="">
      <xdr:nvSpPr>
        <xdr:cNvPr id="71" name="円/楕円 70"/>
        <xdr:cNvSpPr/>
      </xdr:nvSpPr>
      <xdr:spPr bwMode="auto">
        <a:xfrm>
          <a:off x="4953000" y="304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233</xdr:rowOff>
    </xdr:from>
    <xdr:ext cx="736600" cy="259045"/>
    <xdr:sp macro="" textlink="">
      <xdr:nvSpPr>
        <xdr:cNvPr id="72" name="テキスト ボックス 71"/>
        <xdr:cNvSpPr txBox="1"/>
      </xdr:nvSpPr>
      <xdr:spPr>
        <a:xfrm>
          <a:off x="4622800" y="313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54464</xdr:rowOff>
    </xdr:from>
    <xdr:to>
      <xdr:col>3</xdr:col>
      <xdr:colOff>955675</xdr:colOff>
      <xdr:row>17</xdr:row>
      <xdr:rowOff>156064</xdr:rowOff>
    </xdr:to>
    <xdr:sp macro="" textlink="">
      <xdr:nvSpPr>
        <xdr:cNvPr id="73" name="円/楕円 72"/>
        <xdr:cNvSpPr/>
      </xdr:nvSpPr>
      <xdr:spPr bwMode="auto">
        <a:xfrm>
          <a:off x="4254500" y="3016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140841</xdr:rowOff>
    </xdr:from>
    <xdr:ext cx="762000" cy="259045"/>
    <xdr:sp macro="" textlink="">
      <xdr:nvSpPr>
        <xdr:cNvPr id="74" name="テキスト ボックス 73"/>
        <xdr:cNvSpPr txBox="1"/>
      </xdr:nvSpPr>
      <xdr:spPr>
        <a:xfrm>
          <a:off x="3924300" y="310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65,641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77286</xdr:rowOff>
    </xdr:from>
    <xdr:to>
      <xdr:col>3</xdr:col>
      <xdr:colOff>257175</xdr:colOff>
      <xdr:row>18</xdr:row>
      <xdr:rowOff>7436</xdr:rowOff>
    </xdr:to>
    <xdr:sp macro="" textlink="">
      <xdr:nvSpPr>
        <xdr:cNvPr id="75" name="円/楕円 74"/>
        <xdr:cNvSpPr/>
      </xdr:nvSpPr>
      <xdr:spPr bwMode="auto">
        <a:xfrm>
          <a:off x="3556000" y="3039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163663</xdr:rowOff>
    </xdr:from>
    <xdr:ext cx="762000" cy="259045"/>
    <xdr:sp macro="" textlink="">
      <xdr:nvSpPr>
        <xdr:cNvPr id="76" name="テキスト ボックス 75"/>
        <xdr:cNvSpPr txBox="1"/>
      </xdr:nvSpPr>
      <xdr:spPr>
        <a:xfrm>
          <a:off x="3225800" y="312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64,443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170421</xdr:rowOff>
    </xdr:from>
    <xdr:to>
      <xdr:col>2</xdr:col>
      <xdr:colOff>692150</xdr:colOff>
      <xdr:row>17</xdr:row>
      <xdr:rowOff>100571</xdr:rowOff>
    </xdr:to>
    <xdr:sp macro="" textlink="">
      <xdr:nvSpPr>
        <xdr:cNvPr id="77" name="円/楕円 76"/>
        <xdr:cNvSpPr/>
      </xdr:nvSpPr>
      <xdr:spPr bwMode="auto">
        <a:xfrm>
          <a:off x="2857500" y="2961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85348</xdr:rowOff>
    </xdr:from>
    <xdr:ext cx="762000" cy="259045"/>
    <xdr:sp macro="" textlink="">
      <xdr:nvSpPr>
        <xdr:cNvPr id="78" name="テキスト ボックス 77"/>
        <xdr:cNvSpPr txBox="1"/>
      </xdr:nvSpPr>
      <xdr:spPr>
        <a:xfrm>
          <a:off x="2527300" y="304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8357</xdr:rowOff>
    </xdr:from>
    <xdr:to>
      <xdr:col>4</xdr:col>
      <xdr:colOff>1117600</xdr:colOff>
      <xdr:row>37</xdr:row>
      <xdr:rowOff>42669</xdr:rowOff>
    </xdr:to>
    <xdr:cxnSp macro="">
      <xdr:nvCxnSpPr>
        <xdr:cNvPr id="110" name="直線コネクタ 109"/>
        <xdr:cNvCxnSpPr/>
      </xdr:nvCxnSpPr>
      <xdr:spPr bwMode="auto">
        <a:xfrm>
          <a:off x="5003800" y="7133057"/>
          <a:ext cx="647700" cy="34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128166</xdr:rowOff>
    </xdr:from>
    <xdr:to>
      <xdr:col>4</xdr:col>
      <xdr:colOff>469900</xdr:colOff>
      <xdr:row>37</xdr:row>
      <xdr:rowOff>8357</xdr:rowOff>
    </xdr:to>
    <xdr:cxnSp macro="">
      <xdr:nvCxnSpPr>
        <xdr:cNvPr id="113" name="直線コネクタ 112"/>
        <xdr:cNvCxnSpPr/>
      </xdr:nvCxnSpPr>
      <xdr:spPr bwMode="auto">
        <a:xfrm>
          <a:off x="4305300" y="7081416"/>
          <a:ext cx="698500" cy="51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91910</xdr:rowOff>
    </xdr:from>
    <xdr:to>
      <xdr:col>3</xdr:col>
      <xdr:colOff>904875</xdr:colOff>
      <xdr:row>36</xdr:row>
      <xdr:rowOff>128166</xdr:rowOff>
    </xdr:to>
    <xdr:cxnSp macro="">
      <xdr:nvCxnSpPr>
        <xdr:cNvPr id="116" name="直線コネクタ 115"/>
        <xdr:cNvCxnSpPr/>
      </xdr:nvCxnSpPr>
      <xdr:spPr bwMode="auto">
        <a:xfrm>
          <a:off x="3606800" y="7045160"/>
          <a:ext cx="698500" cy="3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91910</xdr:rowOff>
    </xdr:from>
    <xdr:to>
      <xdr:col>3</xdr:col>
      <xdr:colOff>206375</xdr:colOff>
      <xdr:row>36</xdr:row>
      <xdr:rowOff>102220</xdr:rowOff>
    </xdr:to>
    <xdr:cxnSp macro="">
      <xdr:nvCxnSpPr>
        <xdr:cNvPr id="119" name="直線コネクタ 118"/>
        <xdr:cNvCxnSpPr/>
      </xdr:nvCxnSpPr>
      <xdr:spPr bwMode="auto">
        <a:xfrm flipV="1">
          <a:off x="2908300" y="7045160"/>
          <a:ext cx="698500" cy="10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81435</xdr:rowOff>
    </xdr:from>
    <xdr:to>
      <xdr:col>3</xdr:col>
      <xdr:colOff>257175</xdr:colOff>
      <xdr:row>37</xdr:row>
      <xdr:rowOff>11585</xdr:rowOff>
    </xdr:to>
    <xdr:sp macro="" textlink="">
      <xdr:nvSpPr>
        <xdr:cNvPr id="120" name="フローチャート : 判断 119"/>
        <xdr:cNvSpPr/>
      </xdr:nvSpPr>
      <xdr:spPr bwMode="auto">
        <a:xfrm>
          <a:off x="3556000" y="7034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167812</xdr:rowOff>
    </xdr:from>
    <xdr:ext cx="762000" cy="259045"/>
    <xdr:sp macro="" textlink="">
      <xdr:nvSpPr>
        <xdr:cNvPr id="121" name="テキスト ボックス 120"/>
        <xdr:cNvSpPr txBox="1"/>
      </xdr:nvSpPr>
      <xdr:spPr>
        <a:xfrm>
          <a:off x="3225800" y="712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63421</xdr:rowOff>
    </xdr:from>
    <xdr:to>
      <xdr:col>2</xdr:col>
      <xdr:colOff>692150</xdr:colOff>
      <xdr:row>36</xdr:row>
      <xdr:rowOff>165021</xdr:rowOff>
    </xdr:to>
    <xdr:sp macro="" textlink="">
      <xdr:nvSpPr>
        <xdr:cNvPr id="122" name="フローチャート : 判断 121"/>
        <xdr:cNvSpPr/>
      </xdr:nvSpPr>
      <xdr:spPr bwMode="auto">
        <a:xfrm>
          <a:off x="2857500" y="7016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149798</xdr:rowOff>
    </xdr:from>
    <xdr:ext cx="762000" cy="259045"/>
    <xdr:sp macro="" textlink="">
      <xdr:nvSpPr>
        <xdr:cNvPr id="123" name="テキスト ボックス 122"/>
        <xdr:cNvSpPr txBox="1"/>
      </xdr:nvSpPr>
      <xdr:spPr>
        <a:xfrm>
          <a:off x="2527300" y="710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163319</xdr:rowOff>
    </xdr:from>
    <xdr:to>
      <xdr:col>5</xdr:col>
      <xdr:colOff>34925</xdr:colOff>
      <xdr:row>37</xdr:row>
      <xdr:rowOff>93469</xdr:rowOff>
    </xdr:to>
    <xdr:sp macro="" textlink="">
      <xdr:nvSpPr>
        <xdr:cNvPr id="129" name="円/楕円 128"/>
        <xdr:cNvSpPr/>
      </xdr:nvSpPr>
      <xdr:spPr bwMode="auto">
        <a:xfrm>
          <a:off x="5600700" y="711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135396</xdr:rowOff>
    </xdr:from>
    <xdr:ext cx="762000" cy="259045"/>
    <xdr:sp macro="" textlink="">
      <xdr:nvSpPr>
        <xdr:cNvPr id="130" name="人口1人当たり決算額の推移該当値テキスト445"/>
        <xdr:cNvSpPr txBox="1"/>
      </xdr:nvSpPr>
      <xdr:spPr>
        <a:xfrm>
          <a:off x="5740400" y="70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129007</xdr:rowOff>
    </xdr:from>
    <xdr:to>
      <xdr:col>4</xdr:col>
      <xdr:colOff>520700</xdr:colOff>
      <xdr:row>37</xdr:row>
      <xdr:rowOff>59157</xdr:rowOff>
    </xdr:to>
    <xdr:sp macro="" textlink="">
      <xdr:nvSpPr>
        <xdr:cNvPr id="131" name="円/楕円 130"/>
        <xdr:cNvSpPr/>
      </xdr:nvSpPr>
      <xdr:spPr bwMode="auto">
        <a:xfrm>
          <a:off x="4953000" y="708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43934</xdr:rowOff>
    </xdr:from>
    <xdr:ext cx="736600" cy="259045"/>
    <xdr:sp macro="" textlink="">
      <xdr:nvSpPr>
        <xdr:cNvPr id="132" name="テキスト ボックス 131"/>
        <xdr:cNvSpPr txBox="1"/>
      </xdr:nvSpPr>
      <xdr:spPr>
        <a:xfrm>
          <a:off x="4622800" y="716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77366</xdr:rowOff>
    </xdr:from>
    <xdr:to>
      <xdr:col>3</xdr:col>
      <xdr:colOff>955675</xdr:colOff>
      <xdr:row>37</xdr:row>
      <xdr:rowOff>7516</xdr:rowOff>
    </xdr:to>
    <xdr:sp macro="" textlink="">
      <xdr:nvSpPr>
        <xdr:cNvPr id="133" name="円/楕円 132"/>
        <xdr:cNvSpPr/>
      </xdr:nvSpPr>
      <xdr:spPr bwMode="auto">
        <a:xfrm>
          <a:off x="4254500" y="703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163743</xdr:rowOff>
    </xdr:from>
    <xdr:ext cx="762000" cy="259045"/>
    <xdr:sp macro="" textlink="">
      <xdr:nvSpPr>
        <xdr:cNvPr id="134" name="テキスト ボックス 133"/>
        <xdr:cNvSpPr txBox="1"/>
      </xdr:nvSpPr>
      <xdr:spPr>
        <a:xfrm>
          <a:off x="3924300" y="711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41110</xdr:rowOff>
    </xdr:from>
    <xdr:to>
      <xdr:col>3</xdr:col>
      <xdr:colOff>257175</xdr:colOff>
      <xdr:row>36</xdr:row>
      <xdr:rowOff>142710</xdr:rowOff>
    </xdr:to>
    <xdr:sp macro="" textlink="">
      <xdr:nvSpPr>
        <xdr:cNvPr id="135" name="円/楕円 134"/>
        <xdr:cNvSpPr/>
      </xdr:nvSpPr>
      <xdr:spPr bwMode="auto">
        <a:xfrm>
          <a:off x="3556000" y="699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152887</xdr:rowOff>
    </xdr:from>
    <xdr:ext cx="762000" cy="259045"/>
    <xdr:sp macro="" textlink="">
      <xdr:nvSpPr>
        <xdr:cNvPr id="136" name="テキスト ボックス 135"/>
        <xdr:cNvSpPr txBox="1"/>
      </xdr:nvSpPr>
      <xdr:spPr>
        <a:xfrm>
          <a:off x="3225800" y="676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51420</xdr:rowOff>
    </xdr:from>
    <xdr:to>
      <xdr:col>2</xdr:col>
      <xdr:colOff>692150</xdr:colOff>
      <xdr:row>36</xdr:row>
      <xdr:rowOff>153020</xdr:rowOff>
    </xdr:to>
    <xdr:sp macro="" textlink="">
      <xdr:nvSpPr>
        <xdr:cNvPr id="137" name="円/楕円 136"/>
        <xdr:cNvSpPr/>
      </xdr:nvSpPr>
      <xdr:spPr bwMode="auto">
        <a:xfrm>
          <a:off x="2857500" y="700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163197</xdr:rowOff>
    </xdr:from>
    <xdr:ext cx="762000" cy="259045"/>
    <xdr:sp macro="" textlink="">
      <xdr:nvSpPr>
        <xdr:cNvPr id="138" name="テキスト ボックス 137"/>
        <xdr:cNvSpPr txBox="1"/>
      </xdr:nvSpPr>
      <xdr:spPr>
        <a:xfrm>
          <a:off x="2527300" y="677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取り崩しを行ったが、例年、できる範囲で積立を行っている。しかし、大規模な災害等に対応するにはまだ不十分であるため、今後も計画的に積み立てを行っていく。実質収支額については、不用額の増等により大きくなることのないよう、予算を編成する段階で歳入歳出を的確に見込むことにより、多額な不用額が発生しないよう努めていく。</a:t>
          </a:r>
        </a:p>
        <a:p>
          <a:r>
            <a:rPr kumimoji="1" lang="ja-JP" altLang="en-US" sz="1400">
              <a:latin typeface="ＭＳ ゴシック" pitchFamily="49" charset="-128"/>
              <a:ea typeface="ＭＳ ゴシック" pitchFamily="49" charset="-128"/>
            </a:rPr>
            <a:t>実質単年度収支については、予算の適正な執行、財政調整基金の計画的な積み立て等により、財政の健全化を図っていく。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津島市民病院事業会計以外の一般会計、特別会計等においては黒字となっており、現在の状況を維持できるよう努めていく。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津島市民病院事業会計については、津島市民病院改革プランに基づく取り組みにより赤字額は減少してきているが、解消するまでには至っておらず、数年以内に経常収支を黒字化することを目指し、さらなる取り組みを積極的に推進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投資事業での地方債償還額がピークを過ぎたこと、利率見直しにより利率も下がっていること、海部地区環境事務組合の起こした地方債の償還が進んだこと等により元利償還金等は減少傾向にあるが、流域関連下水道事業等の公営企業債の元利償還金に対する繰入金の額の増加や本庁舎耐震改修工事、共同調理場建設工事等の新たな大型投資事業等に加え、公共施設等の耐震改修工事が控えていることにより比率の悪化が見込まれるため、建設地方債（特に非算入となる地方債）発行額の抑制等により、財政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においてはピークを過ぎ、今後は減少が見込まれる。また、海部地区環境事務組合の起こした地方債も償還が進んでいる。しかし、新たな大型投資事業等により地方債残高の増加が見込まれ、また、流域関連下水道事業の拡充等により公営企業債等繰入見込額の増加が見込まれるため、地方債の計画的な発行、基金の計画的な積み立て等により財政の健全化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20609750</v>
      </c>
      <c r="BO4" s="379"/>
      <c r="BP4" s="379"/>
      <c r="BQ4" s="379"/>
      <c r="BR4" s="379"/>
      <c r="BS4" s="379"/>
      <c r="BT4" s="379"/>
      <c r="BU4" s="380"/>
      <c r="BV4" s="378">
        <v>20794175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6.7</v>
      </c>
      <c r="CU4" s="554"/>
      <c r="CV4" s="554"/>
      <c r="CW4" s="554"/>
      <c r="CX4" s="554"/>
      <c r="CY4" s="554"/>
      <c r="CZ4" s="554"/>
      <c r="DA4" s="555"/>
      <c r="DB4" s="553">
        <v>6.8</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19642953</v>
      </c>
      <c r="BO5" s="384"/>
      <c r="BP5" s="384"/>
      <c r="BQ5" s="384"/>
      <c r="BR5" s="384"/>
      <c r="BS5" s="384"/>
      <c r="BT5" s="384"/>
      <c r="BU5" s="385"/>
      <c r="BV5" s="383">
        <v>19858854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83.5</v>
      </c>
      <c r="CU5" s="354"/>
      <c r="CV5" s="354"/>
      <c r="CW5" s="354"/>
      <c r="CX5" s="354"/>
      <c r="CY5" s="354"/>
      <c r="CZ5" s="354"/>
      <c r="DA5" s="355"/>
      <c r="DB5" s="353">
        <v>83.6</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966797</v>
      </c>
      <c r="BO6" s="384"/>
      <c r="BP6" s="384"/>
      <c r="BQ6" s="384"/>
      <c r="BR6" s="384"/>
      <c r="BS6" s="384"/>
      <c r="BT6" s="384"/>
      <c r="BU6" s="385"/>
      <c r="BV6" s="383">
        <v>935321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92.8</v>
      </c>
      <c r="CU6" s="528"/>
      <c r="CV6" s="528"/>
      <c r="CW6" s="528"/>
      <c r="CX6" s="528"/>
      <c r="CY6" s="528"/>
      <c r="CZ6" s="528"/>
      <c r="DA6" s="529"/>
      <c r="DB6" s="527">
        <v>92.6</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82321</v>
      </c>
      <c r="BO7" s="384"/>
      <c r="BP7" s="384"/>
      <c r="BQ7" s="384"/>
      <c r="BR7" s="384"/>
      <c r="BS7" s="384"/>
      <c r="BT7" s="384"/>
      <c r="BU7" s="385"/>
      <c r="BV7" s="383">
        <v>55422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13116107</v>
      </c>
      <c r="CU7" s="384"/>
      <c r="CV7" s="384"/>
      <c r="CW7" s="384"/>
      <c r="CX7" s="384"/>
      <c r="CY7" s="384"/>
      <c r="CZ7" s="384"/>
      <c r="DA7" s="385"/>
      <c r="DB7" s="383">
        <v>12954463</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884476</v>
      </c>
      <c r="BO8" s="384"/>
      <c r="BP8" s="384"/>
      <c r="BQ8" s="384"/>
      <c r="BR8" s="384"/>
      <c r="BS8" s="384"/>
      <c r="BT8" s="384"/>
      <c r="BU8" s="385"/>
      <c r="BV8" s="383">
        <v>879899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0.72</v>
      </c>
      <c r="CU8" s="491"/>
      <c r="CV8" s="491"/>
      <c r="CW8" s="491"/>
      <c r="CX8" s="491"/>
      <c r="CY8" s="491"/>
      <c r="CZ8" s="491"/>
      <c r="DA8" s="492"/>
      <c r="DB8" s="490">
        <v>0.72</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65258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4577</v>
      </c>
      <c r="BO9" s="384"/>
      <c r="BP9" s="384"/>
      <c r="BQ9" s="384"/>
      <c r="BR9" s="384"/>
      <c r="BS9" s="384"/>
      <c r="BT9" s="384"/>
      <c r="BU9" s="385"/>
      <c r="BV9" s="383">
        <v>183389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13.3</v>
      </c>
      <c r="CU9" s="354"/>
      <c r="CV9" s="354"/>
      <c r="CW9" s="354"/>
      <c r="CX9" s="354"/>
      <c r="CY9" s="354"/>
      <c r="CZ9" s="354"/>
      <c r="DA9" s="355"/>
      <c r="DB9" s="353">
        <v>13.2</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65547</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50808</v>
      </c>
      <c r="BO10" s="384"/>
      <c r="BP10" s="384"/>
      <c r="BQ10" s="384"/>
      <c r="BR10" s="384"/>
      <c r="BS10" s="384"/>
      <c r="BT10" s="384"/>
      <c r="BU10" s="385"/>
      <c r="BV10" s="383">
        <v>1869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65114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159666</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64199</v>
      </c>
      <c r="S13" s="483"/>
      <c r="T13" s="483"/>
      <c r="U13" s="483"/>
      <c r="V13" s="484"/>
      <c r="W13" s="470" t="s">
        <v>124</v>
      </c>
      <c r="X13" s="396"/>
      <c r="Y13" s="396"/>
      <c r="Z13" s="396"/>
      <c r="AA13" s="396"/>
      <c r="AB13" s="397"/>
      <c r="AC13" s="359">
        <v>591</v>
      </c>
      <c r="AD13" s="360"/>
      <c r="AE13" s="360"/>
      <c r="AF13" s="360"/>
      <c r="AG13" s="361"/>
      <c r="AH13" s="359">
        <v>799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55385</v>
      </c>
      <c r="BO13" s="384"/>
      <c r="BP13" s="384"/>
      <c r="BQ13" s="384"/>
      <c r="BR13" s="384"/>
      <c r="BS13" s="384"/>
      <c r="BT13" s="384"/>
      <c r="BU13" s="385"/>
      <c r="BV13" s="383">
        <v>25592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v>10</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65469</v>
      </c>
      <c r="S14" s="483"/>
      <c r="T14" s="483"/>
      <c r="U14" s="483"/>
      <c r="V14" s="484"/>
      <c r="W14" s="485"/>
      <c r="X14" s="399"/>
      <c r="Y14" s="399"/>
      <c r="Z14" s="399"/>
      <c r="AA14" s="399"/>
      <c r="AB14" s="400"/>
      <c r="AC14" s="475">
        <v>2</v>
      </c>
      <c r="AD14" s="476"/>
      <c r="AE14" s="476"/>
      <c r="AF14" s="476"/>
      <c r="AG14" s="477"/>
      <c r="AH14" s="475">
        <v>2.5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46.8</v>
      </c>
      <c r="CU14" s="454"/>
      <c r="CV14" s="454"/>
      <c r="CW14" s="454"/>
      <c r="CX14" s="454"/>
      <c r="CY14" s="454"/>
      <c r="CZ14" s="454"/>
      <c r="DA14" s="455"/>
      <c r="DB14" s="486">
        <v>53.8</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64517</v>
      </c>
      <c r="S15" s="483"/>
      <c r="T15" s="483"/>
      <c r="U15" s="483"/>
      <c r="V15" s="484"/>
      <c r="W15" s="470" t="s">
        <v>131</v>
      </c>
      <c r="X15" s="396"/>
      <c r="Y15" s="396"/>
      <c r="Z15" s="396"/>
      <c r="AA15" s="396"/>
      <c r="AB15" s="397"/>
      <c r="AC15" s="359">
        <v>9021</v>
      </c>
      <c r="AD15" s="360"/>
      <c r="AE15" s="360"/>
      <c r="AF15" s="360"/>
      <c r="AG15" s="361"/>
      <c r="AH15" s="359">
        <v>10496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7091921</v>
      </c>
      <c r="BO15" s="379"/>
      <c r="BP15" s="379"/>
      <c r="BQ15" s="379"/>
      <c r="BR15" s="379"/>
      <c r="BS15" s="379"/>
      <c r="BT15" s="379"/>
      <c r="BU15" s="380"/>
      <c r="BV15" s="378">
        <v>6909551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30.5</v>
      </c>
      <c r="AD16" s="476"/>
      <c r="AE16" s="476"/>
      <c r="AF16" s="476"/>
      <c r="AG16" s="477"/>
      <c r="AH16" s="475">
        <v>32.700000000000003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9711809</v>
      </c>
      <c r="BO16" s="384"/>
      <c r="BP16" s="384"/>
      <c r="BQ16" s="384"/>
      <c r="BR16" s="384"/>
      <c r="BS16" s="384"/>
      <c r="BT16" s="384"/>
      <c r="BU16" s="385"/>
      <c r="BV16" s="383">
        <v>9668302</v>
      </c>
      <c r="BW16" s="384"/>
      <c r="BX16" s="384"/>
      <c r="BY16" s="384"/>
      <c r="BZ16" s="384"/>
      <c r="CA16" s="384"/>
      <c r="CB16" s="384"/>
      <c r="CC16" s="385"/>
      <c r="CD16" s="152"/>
      <c r="CE16" s="381" t="s">
        <v>137</v>
      </c>
      <c r="CF16" s="381"/>
      <c r="CG16" s="381"/>
      <c r="CH16" s="381"/>
      <c r="CI16" s="381"/>
      <c r="CJ16" s="381"/>
      <c r="CK16" s="381"/>
      <c r="CL16" s="381"/>
      <c r="CM16" s="381"/>
      <c r="CN16" s="381"/>
      <c r="CO16" s="381"/>
      <c r="CP16" s="381"/>
      <c r="CQ16" s="381"/>
      <c r="CR16" s="381"/>
      <c r="CS16" s="382"/>
      <c r="CT16" s="353">
        <v>4.5999999999999996</v>
      </c>
      <c r="CU16" s="354"/>
      <c r="CV16" s="354"/>
      <c r="CW16" s="354"/>
      <c r="CX16" s="354"/>
      <c r="CY16" s="354"/>
      <c r="CZ16" s="354"/>
      <c r="DA16" s="355"/>
      <c r="DB16" s="353">
        <v>8.1999999999999993</v>
      </c>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138</v>
      </c>
      <c r="N17" s="465"/>
      <c r="O17" s="465"/>
      <c r="P17" s="465"/>
      <c r="Q17" s="466"/>
      <c r="R17" s="467" t="s">
        <v>135</v>
      </c>
      <c r="S17" s="468"/>
      <c r="T17" s="468"/>
      <c r="U17" s="468"/>
      <c r="V17" s="469"/>
      <c r="W17" s="470" t="s">
        <v>139</v>
      </c>
      <c r="X17" s="396"/>
      <c r="Y17" s="396"/>
      <c r="Z17" s="396"/>
      <c r="AA17" s="396"/>
      <c r="AB17" s="397"/>
      <c r="AC17" s="359">
        <v>19962</v>
      </c>
      <c r="AD17" s="360"/>
      <c r="AE17" s="360"/>
      <c r="AF17" s="360"/>
      <c r="AG17" s="361"/>
      <c r="AH17" s="359">
        <v>20159</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9186462</v>
      </c>
      <c r="BO17" s="384"/>
      <c r="BP17" s="384"/>
      <c r="BQ17" s="384"/>
      <c r="BR17" s="384"/>
      <c r="BS17" s="384"/>
      <c r="BT17" s="384"/>
      <c r="BU17" s="385"/>
      <c r="BV17" s="383">
        <v>8919360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25.08</v>
      </c>
      <c r="M18" s="446"/>
      <c r="N18" s="446"/>
      <c r="O18" s="446"/>
      <c r="P18" s="446"/>
      <c r="Q18" s="446"/>
      <c r="R18" s="447"/>
      <c r="S18" s="447"/>
      <c r="T18" s="447"/>
      <c r="U18" s="447"/>
      <c r="V18" s="448"/>
      <c r="W18" s="462"/>
      <c r="X18" s="463"/>
      <c r="Y18" s="463"/>
      <c r="Z18" s="463"/>
      <c r="AA18" s="463"/>
      <c r="AB18" s="471"/>
      <c r="AC18" s="347">
        <v>67.5</v>
      </c>
      <c r="AD18" s="348"/>
      <c r="AE18" s="348"/>
      <c r="AF18" s="348"/>
      <c r="AG18" s="449"/>
      <c r="AH18" s="347">
        <v>62.7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10941656</v>
      </c>
      <c r="BO18" s="384"/>
      <c r="BP18" s="384"/>
      <c r="BQ18" s="384"/>
      <c r="BR18" s="384"/>
      <c r="BS18" s="384"/>
      <c r="BT18" s="384"/>
      <c r="BU18" s="385"/>
      <c r="BV18" s="383">
        <v>10971097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2602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15239343</v>
      </c>
      <c r="BO19" s="384"/>
      <c r="BP19" s="384"/>
      <c r="BQ19" s="384"/>
      <c r="BR19" s="384"/>
      <c r="BS19" s="384"/>
      <c r="BT19" s="384"/>
      <c r="BU19" s="385"/>
      <c r="BV19" s="383">
        <v>14993056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23509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15534601</v>
      </c>
      <c r="BO23" s="384"/>
      <c r="BP23" s="384"/>
      <c r="BQ23" s="384"/>
      <c r="BR23" s="384"/>
      <c r="BS23" s="384"/>
      <c r="BT23" s="384"/>
      <c r="BU23" s="385"/>
      <c r="BV23" s="383">
        <v>15490529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9240</v>
      </c>
      <c r="R24" s="360"/>
      <c r="S24" s="360"/>
      <c r="T24" s="360"/>
      <c r="U24" s="360"/>
      <c r="V24" s="361"/>
      <c r="W24" s="425"/>
      <c r="X24" s="416"/>
      <c r="Y24" s="417"/>
      <c r="Z24" s="356" t="s">
        <v>155</v>
      </c>
      <c r="AA24" s="357"/>
      <c r="AB24" s="357"/>
      <c r="AC24" s="357"/>
      <c r="AD24" s="357"/>
      <c r="AE24" s="357"/>
      <c r="AF24" s="357"/>
      <c r="AG24" s="358"/>
      <c r="AH24" s="359">
        <v>370</v>
      </c>
      <c r="AI24" s="360"/>
      <c r="AJ24" s="360"/>
      <c r="AK24" s="360"/>
      <c r="AL24" s="361"/>
      <c r="AM24" s="359">
        <v>1178080</v>
      </c>
      <c r="AN24" s="360"/>
      <c r="AO24" s="360"/>
      <c r="AP24" s="360"/>
      <c r="AQ24" s="360"/>
      <c r="AR24" s="361"/>
      <c r="AS24" s="359">
        <v>3184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13141244</v>
      </c>
      <c r="BO24" s="384"/>
      <c r="BP24" s="384"/>
      <c r="BQ24" s="384"/>
      <c r="BR24" s="384"/>
      <c r="BS24" s="384"/>
      <c r="BT24" s="384"/>
      <c r="BU24" s="385"/>
      <c r="BV24" s="383">
        <v>12636444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2</v>
      </c>
      <c r="M25" s="360"/>
      <c r="N25" s="360"/>
      <c r="O25" s="360"/>
      <c r="P25" s="361"/>
      <c r="Q25" s="359">
        <v>7760</v>
      </c>
      <c r="R25" s="360"/>
      <c r="S25" s="360"/>
      <c r="T25" s="360"/>
      <c r="U25" s="360"/>
      <c r="V25" s="361"/>
      <c r="W25" s="425"/>
      <c r="X25" s="416"/>
      <c r="Y25" s="417"/>
      <c r="Z25" s="356" t="s">
        <v>158</v>
      </c>
      <c r="AA25" s="357"/>
      <c r="AB25" s="357"/>
      <c r="AC25" s="357"/>
      <c r="AD25" s="357"/>
      <c r="AE25" s="357"/>
      <c r="AF25" s="357"/>
      <c r="AG25" s="358"/>
      <c r="AH25" s="359">
        <v>70</v>
      </c>
      <c r="AI25" s="360"/>
      <c r="AJ25" s="360"/>
      <c r="AK25" s="360"/>
      <c r="AL25" s="361"/>
      <c r="AM25" s="359">
        <v>208950</v>
      </c>
      <c r="AN25" s="360"/>
      <c r="AO25" s="360"/>
      <c r="AP25" s="360"/>
      <c r="AQ25" s="360"/>
      <c r="AR25" s="361"/>
      <c r="AS25" s="359">
        <v>2985</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1681873</v>
      </c>
      <c r="BO25" s="379"/>
      <c r="BP25" s="379"/>
      <c r="BQ25" s="379"/>
      <c r="BR25" s="379"/>
      <c r="BS25" s="379"/>
      <c r="BT25" s="379"/>
      <c r="BU25" s="380"/>
      <c r="BV25" s="378">
        <v>1260413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6680</v>
      </c>
      <c r="R26" s="360"/>
      <c r="S26" s="360"/>
      <c r="T26" s="360"/>
      <c r="U26" s="360"/>
      <c r="V26" s="361"/>
      <c r="W26" s="425"/>
      <c r="X26" s="416"/>
      <c r="Y26" s="417"/>
      <c r="Z26" s="356" t="s">
        <v>161</v>
      </c>
      <c r="AA26" s="436"/>
      <c r="AB26" s="436"/>
      <c r="AC26" s="436"/>
      <c r="AD26" s="436"/>
      <c r="AE26" s="436"/>
      <c r="AF26" s="436"/>
      <c r="AG26" s="437"/>
      <c r="AH26" s="359">
        <v>1</v>
      </c>
      <c r="AI26" s="360"/>
      <c r="AJ26" s="360"/>
      <c r="AK26" s="360"/>
      <c r="AL26" s="361"/>
      <c r="AM26" s="359">
        <v>3468</v>
      </c>
      <c r="AN26" s="360"/>
      <c r="AO26" s="360"/>
      <c r="AP26" s="360"/>
      <c r="AQ26" s="360"/>
      <c r="AR26" s="361"/>
      <c r="AS26" s="359">
        <v>3468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4810</v>
      </c>
      <c r="R27" s="360"/>
      <c r="S27" s="360"/>
      <c r="T27" s="360"/>
      <c r="U27" s="360"/>
      <c r="V27" s="361"/>
      <c r="W27" s="425"/>
      <c r="X27" s="416"/>
      <c r="Y27" s="417"/>
      <c r="Z27" s="356" t="s">
        <v>164</v>
      </c>
      <c r="AA27" s="357"/>
      <c r="AB27" s="357"/>
      <c r="AC27" s="357"/>
      <c r="AD27" s="357"/>
      <c r="AE27" s="357"/>
      <c r="AF27" s="357"/>
      <c r="AG27" s="358"/>
      <c r="AH27" s="359">
        <v>14</v>
      </c>
      <c r="AI27" s="360"/>
      <c r="AJ27" s="360"/>
      <c r="AK27" s="360"/>
      <c r="AL27" s="361"/>
      <c r="AM27" s="359">
        <v>47714</v>
      </c>
      <c r="AN27" s="360"/>
      <c r="AO27" s="360"/>
      <c r="AP27" s="360"/>
      <c r="AQ27" s="360"/>
      <c r="AR27" s="361"/>
      <c r="AS27" s="359">
        <v>3408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4410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1598215</v>
      </c>
      <c r="BO28" s="379"/>
      <c r="BP28" s="379"/>
      <c r="BQ28" s="379"/>
      <c r="BR28" s="379"/>
      <c r="BS28" s="379"/>
      <c r="BT28" s="379"/>
      <c r="BU28" s="380"/>
      <c r="BV28" s="378">
        <v>1547407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18</v>
      </c>
      <c r="M29" s="360"/>
      <c r="N29" s="360"/>
      <c r="O29" s="360"/>
      <c r="P29" s="361"/>
      <c r="Q29" s="359">
        <v>4170</v>
      </c>
      <c r="R29" s="360"/>
      <c r="S29" s="360"/>
      <c r="T29" s="360"/>
      <c r="U29" s="360"/>
      <c r="V29" s="361"/>
      <c r="W29" s="425"/>
      <c r="X29" s="416"/>
      <c r="Y29" s="417"/>
      <c r="Z29" s="356" t="s">
        <v>171</v>
      </c>
      <c r="AA29" s="357"/>
      <c r="AB29" s="357"/>
      <c r="AC29" s="357"/>
      <c r="AD29" s="357"/>
      <c r="AE29" s="357"/>
      <c r="AF29" s="357"/>
      <c r="AG29" s="358"/>
      <c r="AH29" s="359">
        <v>384</v>
      </c>
      <c r="AI29" s="360"/>
      <c r="AJ29" s="360"/>
      <c r="AK29" s="360"/>
      <c r="AL29" s="361"/>
      <c r="AM29" s="359">
        <v>1225794</v>
      </c>
      <c r="AN29" s="360"/>
      <c r="AO29" s="360"/>
      <c r="AP29" s="360"/>
      <c r="AQ29" s="360"/>
      <c r="AR29" s="361"/>
      <c r="AS29" s="359">
        <v>3192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11073</v>
      </c>
      <c r="BO29" s="384"/>
      <c r="BP29" s="384"/>
      <c r="BQ29" s="384"/>
      <c r="BR29" s="384"/>
      <c r="BS29" s="384"/>
      <c r="BT29" s="384"/>
      <c r="BU29" s="385"/>
      <c r="BV29" s="383">
        <v>11056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196333</v>
      </c>
      <c r="BO30" s="387"/>
      <c r="BP30" s="387"/>
      <c r="BQ30" s="387"/>
      <c r="BR30" s="387"/>
      <c r="BS30" s="387"/>
      <c r="BT30" s="387"/>
      <c r="BU30" s="388"/>
      <c r="BV30" s="386">
        <v>219728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津島市民病院事業会計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流域関連公共下水道事業特別会計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海部地区環境事務組合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海部地区土地開発公社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海部地区水防事務組合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名古屋西流通センター㈱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コミュニティ・プラント事業特別会計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上水道事業会計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愛知県後期高齢者医療広域連合（一般会計）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愛知県後期高齢者医療広域連合（後期高齢者医療特別会計）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9" t="s">
        <v>24</v>
      </c>
      <c r="C41" s="1180"/>
      <c r="D41" s="81"/>
      <c r="E41" s="1181" t="s">
        <v>25</v>
      </c>
      <c r="F41" s="1181"/>
      <c r="G41" s="1181"/>
      <c r="H41" s="1182"/>
      <c r="I41" s="82">
        <v>16454</v>
      </c>
      <c r="J41" s="83">
        <v>15981</v>
      </c>
      <c r="K41" s="83">
        <v>15395</v>
      </c>
      <c r="L41" s="83">
        <v>15491</v>
      </c>
      <c r="M41" s="84">
        <v>15535</v>
      </c>
    </row>
    <row r="42" spans="2:13" ht="27.75" customHeight="1" x14ac:dyDescent="0.15">
      <c r="B42" s="1169"/>
      <c r="C42" s="1170"/>
      <c r="D42" s="85"/>
      <c r="E42" s="1173" t="s">
        <v>26</v>
      </c>
      <c r="F42" s="1173"/>
      <c r="G42" s="1173"/>
      <c r="H42" s="1174"/>
      <c r="I42" s="86">
        <v>5</v>
      </c>
      <c r="J42" s="87">
        <v>4</v>
      </c>
      <c r="K42" s="87">
        <v>3</v>
      </c>
      <c r="L42" s="87">
        <v>1</v>
      </c>
      <c r="M42" s="88" t="s">
        <v>481</v>
      </c>
    </row>
    <row r="43" spans="2:13" ht="27.75" customHeight="1" x14ac:dyDescent="0.15">
      <c r="B43" s="1169"/>
      <c r="C43" s="1170"/>
      <c r="D43" s="85"/>
      <c r="E43" s="1173" t="s">
        <v>27</v>
      </c>
      <c r="F43" s="1173"/>
      <c r="G43" s="1173"/>
      <c r="H43" s="1174"/>
      <c r="I43" s="86">
        <v>9785</v>
      </c>
      <c r="J43" s="87">
        <v>10467</v>
      </c>
      <c r="K43" s="87">
        <v>11196</v>
      </c>
      <c r="L43" s="87">
        <v>12381</v>
      </c>
      <c r="M43" s="88">
        <v>12262</v>
      </c>
    </row>
    <row r="44" spans="2:13" ht="27.75" customHeight="1" x14ac:dyDescent="0.15">
      <c r="B44" s="1169"/>
      <c r="C44" s="1170"/>
      <c r="D44" s="85"/>
      <c r="E44" s="1173" t="s">
        <v>28</v>
      </c>
      <c r="F44" s="1173"/>
      <c r="G44" s="1173"/>
      <c r="H44" s="1174"/>
      <c r="I44" s="86">
        <v>1794</v>
      </c>
      <c r="J44" s="87">
        <v>1462</v>
      </c>
      <c r="K44" s="87">
        <v>1071</v>
      </c>
      <c r="L44" s="87">
        <v>746</v>
      </c>
      <c r="M44" s="88">
        <v>428</v>
      </c>
    </row>
    <row r="45" spans="2:13" ht="27.75" customHeight="1" x14ac:dyDescent="0.15">
      <c r="B45" s="1169"/>
      <c r="C45" s="1170"/>
      <c r="D45" s="85"/>
      <c r="E45" s="1173" t="s">
        <v>29</v>
      </c>
      <c r="F45" s="1173"/>
      <c r="G45" s="1173"/>
      <c r="H45" s="1174"/>
      <c r="I45" s="86">
        <v>4738</v>
      </c>
      <c r="J45" s="87">
        <v>4545</v>
      </c>
      <c r="K45" s="87">
        <v>4258</v>
      </c>
      <c r="L45" s="87">
        <v>3901</v>
      </c>
      <c r="M45" s="88">
        <v>3387</v>
      </c>
    </row>
    <row r="46" spans="2:13" ht="27.75" customHeight="1" x14ac:dyDescent="0.15">
      <c r="B46" s="1169"/>
      <c r="C46" s="1170"/>
      <c r="D46" s="85"/>
      <c r="E46" s="1173" t="s">
        <v>30</v>
      </c>
      <c r="F46" s="1173"/>
      <c r="G46" s="1173"/>
      <c r="H46" s="1174"/>
      <c r="I46" s="86">
        <v>15</v>
      </c>
      <c r="J46" s="87">
        <v>6</v>
      </c>
      <c r="K46" s="87" t="s">
        <v>481</v>
      </c>
      <c r="L46" s="87" t="s">
        <v>481</v>
      </c>
      <c r="M46" s="88" t="s">
        <v>481</v>
      </c>
    </row>
    <row r="47" spans="2:13" ht="27.75" customHeight="1" x14ac:dyDescent="0.15">
      <c r="B47" s="1169"/>
      <c r="C47" s="1170"/>
      <c r="D47" s="85"/>
      <c r="E47" s="1173" t="s">
        <v>31</v>
      </c>
      <c r="F47" s="1173"/>
      <c r="G47" s="1173"/>
      <c r="H47" s="1174"/>
      <c r="I47" s="86" t="s">
        <v>481</v>
      </c>
      <c r="J47" s="87" t="s">
        <v>481</v>
      </c>
      <c r="K47" s="87" t="s">
        <v>481</v>
      </c>
      <c r="L47" s="87" t="s">
        <v>481</v>
      </c>
      <c r="M47" s="88" t="s">
        <v>481</v>
      </c>
    </row>
    <row r="48" spans="2:13" ht="27.75" customHeight="1" x14ac:dyDescent="0.15">
      <c r="B48" s="1171"/>
      <c r="C48" s="1172"/>
      <c r="D48" s="85"/>
      <c r="E48" s="1173" t="s">
        <v>32</v>
      </c>
      <c r="F48" s="1173"/>
      <c r="G48" s="1173"/>
      <c r="H48" s="1174"/>
      <c r="I48" s="86" t="s">
        <v>481</v>
      </c>
      <c r="J48" s="87" t="s">
        <v>481</v>
      </c>
      <c r="K48" s="87" t="s">
        <v>481</v>
      </c>
      <c r="L48" s="87" t="s">
        <v>481</v>
      </c>
      <c r="M48" s="88" t="s">
        <v>481</v>
      </c>
    </row>
    <row r="49" spans="2:13" ht="27.75" customHeight="1" x14ac:dyDescent="0.15">
      <c r="B49" s="1167" t="s">
        <v>33</v>
      </c>
      <c r="C49" s="1168"/>
      <c r="D49" s="89"/>
      <c r="E49" s="1173" t="s">
        <v>34</v>
      </c>
      <c r="F49" s="1173"/>
      <c r="G49" s="1173"/>
      <c r="H49" s="1174"/>
      <c r="I49" s="86">
        <v>1671</v>
      </c>
      <c r="J49" s="87">
        <v>2046</v>
      </c>
      <c r="K49" s="87">
        <v>2032</v>
      </c>
      <c r="L49" s="87">
        <v>1815</v>
      </c>
      <c r="M49" s="88">
        <v>1824</v>
      </c>
    </row>
    <row r="50" spans="2:13" ht="27.75" customHeight="1" x14ac:dyDescent="0.15">
      <c r="B50" s="1169"/>
      <c r="C50" s="1170"/>
      <c r="D50" s="85"/>
      <c r="E50" s="1173" t="s">
        <v>35</v>
      </c>
      <c r="F50" s="1173"/>
      <c r="G50" s="1173"/>
      <c r="H50" s="1174"/>
      <c r="I50" s="86">
        <v>3367</v>
      </c>
      <c r="J50" s="87">
        <v>4131</v>
      </c>
      <c r="K50" s="87">
        <v>4516</v>
      </c>
      <c r="L50" s="87">
        <v>5317</v>
      </c>
      <c r="M50" s="88">
        <v>5021</v>
      </c>
    </row>
    <row r="51" spans="2:13" ht="27.75" customHeight="1" x14ac:dyDescent="0.15">
      <c r="B51" s="1171"/>
      <c r="C51" s="1172"/>
      <c r="D51" s="85"/>
      <c r="E51" s="1173" t="s">
        <v>36</v>
      </c>
      <c r="F51" s="1173"/>
      <c r="G51" s="1173"/>
      <c r="H51" s="1174"/>
      <c r="I51" s="86">
        <v>18867</v>
      </c>
      <c r="J51" s="87">
        <v>19097</v>
      </c>
      <c r="K51" s="87">
        <v>19044</v>
      </c>
      <c r="L51" s="87">
        <v>19330</v>
      </c>
      <c r="M51" s="88">
        <v>19445</v>
      </c>
    </row>
    <row r="52" spans="2:13" ht="27.75" customHeight="1" thickBot="1" x14ac:dyDescent="0.2">
      <c r="B52" s="1175" t="s">
        <v>37</v>
      </c>
      <c r="C52" s="1176"/>
      <c r="D52" s="90"/>
      <c r="E52" s="1177" t="s">
        <v>38</v>
      </c>
      <c r="F52" s="1177"/>
      <c r="G52" s="1177"/>
      <c r="H52" s="1178"/>
      <c r="I52" s="91">
        <v>8886</v>
      </c>
      <c r="J52" s="92">
        <v>7189</v>
      </c>
      <c r="K52" s="92">
        <v>6331</v>
      </c>
      <c r="L52" s="92">
        <v>6057</v>
      </c>
      <c r="M52" s="93">
        <v>5322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19950</v>
      </c>
      <c r="E3" s="116"/>
      <c r="F3" s="117">
        <v>47847</v>
      </c>
      <c r="G3" s="118"/>
      <c r="H3" s="119"/>
    </row>
    <row r="4" spans="1:8" x14ac:dyDescent="0.15">
      <c r="A4" s="120"/>
      <c r="B4" s="121"/>
      <c r="C4" s="122"/>
      <c r="D4" s="123">
        <v>12007</v>
      </c>
      <c r="E4" s="124"/>
      <c r="F4" s="125">
        <v>27406</v>
      </c>
      <c r="G4" s="126"/>
      <c r="H4" s="127"/>
    </row>
    <row r="5" spans="1:8" x14ac:dyDescent="0.15">
      <c r="A5" s="108" t="s">
        <v>514</v>
      </c>
      <c r="B5" s="113"/>
      <c r="C5" s="114"/>
      <c r="D5" s="115">
        <v>16718</v>
      </c>
      <c r="E5" s="116"/>
      <c r="F5" s="117">
        <v>44162</v>
      </c>
      <c r="G5" s="118"/>
      <c r="H5" s="119"/>
    </row>
    <row r="6" spans="1:8" x14ac:dyDescent="0.15">
      <c r="A6" s="120"/>
      <c r="B6" s="121"/>
      <c r="C6" s="122"/>
      <c r="D6" s="123">
        <v>9514</v>
      </c>
      <c r="E6" s="124"/>
      <c r="F6" s="125">
        <v>24931</v>
      </c>
      <c r="G6" s="126"/>
      <c r="H6" s="127"/>
    </row>
    <row r="7" spans="1:8" x14ac:dyDescent="0.15">
      <c r="A7" s="108" t="s">
        <v>515</v>
      </c>
      <c r="B7" s="113"/>
      <c r="C7" s="114"/>
      <c r="D7" s="115">
        <v>12360</v>
      </c>
      <c r="E7" s="116"/>
      <c r="F7" s="117">
        <v>47569</v>
      </c>
      <c r="G7" s="118"/>
      <c r="H7" s="119"/>
    </row>
    <row r="8" spans="1:8" x14ac:dyDescent="0.15">
      <c r="A8" s="120"/>
      <c r="B8" s="121"/>
      <c r="C8" s="122"/>
      <c r="D8" s="123">
        <v>8287</v>
      </c>
      <c r="E8" s="124"/>
      <c r="F8" s="125">
        <v>26255</v>
      </c>
      <c r="G8" s="126"/>
      <c r="H8" s="127"/>
    </row>
    <row r="9" spans="1:8" x14ac:dyDescent="0.15">
      <c r="A9" s="108" t="s">
        <v>516</v>
      </c>
      <c r="B9" s="113"/>
      <c r="C9" s="114"/>
      <c r="D9" s="115">
        <v>28714</v>
      </c>
      <c r="E9" s="116"/>
      <c r="F9" s="117">
        <v>50880</v>
      </c>
      <c r="G9" s="118"/>
      <c r="H9" s="119"/>
    </row>
    <row r="10" spans="1:8" x14ac:dyDescent="0.15">
      <c r="A10" s="120"/>
      <c r="B10" s="121"/>
      <c r="C10" s="122"/>
      <c r="D10" s="123">
        <v>12531</v>
      </c>
      <c r="E10" s="124"/>
      <c r="F10" s="125">
        <v>26879</v>
      </c>
      <c r="G10" s="126"/>
      <c r="H10" s="127"/>
    </row>
    <row r="11" spans="1:8" x14ac:dyDescent="0.15">
      <c r="A11" s="108" t="s">
        <v>517</v>
      </c>
      <c r="B11" s="113"/>
      <c r="C11" s="114"/>
      <c r="D11" s="115">
        <v>27429</v>
      </c>
      <c r="E11" s="116"/>
      <c r="F11" s="117">
        <v>63956</v>
      </c>
      <c r="G11" s="118"/>
      <c r="H11" s="119"/>
    </row>
    <row r="12" spans="1:8" x14ac:dyDescent="0.15">
      <c r="A12" s="120"/>
      <c r="B12" s="121"/>
      <c r="C12" s="128"/>
      <c r="D12" s="123">
        <v>13217</v>
      </c>
      <c r="E12" s="124"/>
      <c r="F12" s="125">
        <v>29239</v>
      </c>
      <c r="G12" s="126"/>
      <c r="H12" s="127"/>
    </row>
    <row r="13" spans="1:8" x14ac:dyDescent="0.15">
      <c r="A13" s="108"/>
      <c r="B13" s="113"/>
      <c r="C13" s="129"/>
      <c r="D13" s="130">
        <v>21034</v>
      </c>
      <c r="E13" s="131"/>
      <c r="F13" s="132">
        <v>50883</v>
      </c>
      <c r="G13" s="133"/>
      <c r="H13" s="119"/>
    </row>
    <row r="14" spans="1:8" x14ac:dyDescent="0.15">
      <c r="A14" s="120"/>
      <c r="B14" s="121"/>
      <c r="C14" s="122"/>
      <c r="D14" s="123">
        <v>11111</v>
      </c>
      <c r="E14" s="124"/>
      <c r="F14" s="125">
        <v>26942</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6.48</v>
      </c>
      <c r="C19" s="134">
        <f>ROUND(VALUE(SUBSTITUTE(実質収支比率等に係る経年分析!G$48,"▲","-")),2)</f>
        <v>8.0500000000000007</v>
      </c>
      <c r="D19" s="134">
        <f>ROUND(VALUE(SUBSTITUTE(実質収支比率等に係る経年分析!H$48,"▲","-")),2)</f>
        <v>5.39</v>
      </c>
      <c r="E19" s="134">
        <f>ROUND(VALUE(SUBSTITUTE(実質収支比率等に係る経年分析!I$48,"▲","-")),2)</f>
        <v>6.79</v>
      </c>
      <c r="F19" s="134">
        <f>ROUND(VALUE(SUBSTITUTE(実質収支比率等に係る経年分析!J$48,"▲","-")),2)</f>
        <v>6.74</v>
      </c>
    </row>
    <row r="20" spans="1:11" x14ac:dyDescent="0.15">
      <c r="A20" s="134" t="s">
        <v>43</v>
      </c>
      <c r="B20" s="134">
        <f>ROUND(VALUE(SUBSTITUTE(実質収支比率等に係る経年分析!F$47,"▲","-")),2)</f>
        <v>9.8800000000000008</v>
      </c>
      <c r="C20" s="134">
        <f>ROUND(VALUE(SUBSTITUTE(実質収支比率等に係る経年分析!G$47,"▲","-")),2)</f>
        <v>12.22</v>
      </c>
      <c r="D20" s="134">
        <f>ROUND(VALUE(SUBSTITUTE(実質収支比率等に係る経年分析!H$47,"▲","-")),2)</f>
        <v>13.2</v>
      </c>
      <c r="E20" s="134">
        <f>ROUND(VALUE(SUBSTITUTE(実質収支比率等に係る経年分析!I$47,"▲","-")),2)</f>
        <v>11.94</v>
      </c>
      <c r="F20" s="134">
        <f>ROUND(VALUE(SUBSTITUTE(実質収支比率等に係る経年分析!J$47,"▲","-")),2)</f>
        <v>12.19</v>
      </c>
    </row>
    <row r="21" spans="1:11" x14ac:dyDescent="0.15">
      <c r="A21" s="134" t="s">
        <v>44</v>
      </c>
      <c r="B21" s="134">
        <f>IF(ISNUMBER(VALUE(SUBSTITUTE(実質収支比率等に係る経年分析!F$49,"▲","-"))),ROUND(VALUE(SUBSTITUTE(実質収支比率等に係る経年分析!F$49,"▲","-")),2),NA())</f>
        <v>1.72</v>
      </c>
      <c r="C21" s="134">
        <f>IF(ISNUMBER(VALUE(SUBSTITUTE(実質収支比率等に係る経年分析!G$49,"▲","-"))),ROUND(VALUE(SUBSTITUTE(実質収支比率等に係る経年分析!G$49,"▲","-")),2),NA())</f>
        <v>4.49</v>
      </c>
      <c r="D21" s="134">
        <f>IF(ISNUMBER(VALUE(SUBSTITUTE(実質収支比率等に係る経年分析!H$49,"▲","-"))),ROUND(VALUE(SUBSTITUTE(実質収支比率等に係る経年分析!H$49,"▲","-")),2),NA())</f>
        <v>-1.47</v>
      </c>
      <c r="E21" s="134">
        <f>IF(ISNUMBER(VALUE(SUBSTITUTE(実質収支比率等に係る経年分析!I$49,"▲","-"))),ROUND(VALUE(SUBSTITUTE(実質収支比率等に係る経年分析!I$49,"▲","-")),2),NA())</f>
        <v>0.2</v>
      </c>
      <c r="F21" s="134">
        <f>IF(ISNUMBER(VALUE(SUBSTITUTE(実質収支比率等に係る経年分析!J$49,"▲","-"))),ROUND(VALUE(SUBSTITUTE(実質収支比率等に係る経年分析!J$49,"▲","-")),2),NA())</f>
        <v>0.42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流域関連公共下水道事業特別会計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1.17</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1.1599999999999999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1.1499999999999999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6.64</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6.99</v>
      </c>
    </row>
    <row r="36" spans="1:16" x14ac:dyDescent="0.15">
      <c r="A36" s="135" t="str">
        <f>IF(連結実質赤字比率に係る赤字・黒字の構成分析!C$34="",NA(),連結実質赤字比率に係る赤字・黒字の構成分析!C$34)</f>
        <v>津島市民病院事業会計</v>
      </c>
      <c r="B36" s="135">
        <f>IF(ROUND(VALUE(SUBSTITUTE(連結実質赤字比率に係る赤字・黒字の構成分析!F$34,"▲", "-")), 2) &lt; 0, ABS(ROUND(VALUE(SUBSTITUTE(連結実質赤字比率に係る赤字・黒字の構成分析!F$34,"▲", "-")), 2)), NA())</f>
        <v>6.1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5.44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5.46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4.72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2.82</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2091</v>
      </c>
      <c r="E42" s="136"/>
      <c r="F42" s="136"/>
      <c r="G42" s="136">
        <f>'実質公債費比率（分子）の構造'!L$52</f>
        <v>2143</v>
      </c>
      <c r="H42" s="136"/>
      <c r="I42" s="136"/>
      <c r="J42" s="136">
        <f>'実質公債費比率（分子）の構造'!M$52</f>
        <v>2091</v>
      </c>
      <c r="K42" s="136"/>
      <c r="L42" s="136"/>
      <c r="M42" s="136">
        <f>'実質公債費比率（分子）の構造'!N$52</f>
        <v>2126</v>
      </c>
      <c r="N42" s="136"/>
      <c r="O42" s="136"/>
      <c r="P42" s="136">
        <f>'実質公債費比率（分子）の構造'!O$52</f>
        <v>2162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t="str">
        <f>'実質公債費比率（分子）の構造'!O$50</f>
        <v>-</v>
      </c>
      <c r="O44" s="136"/>
      <c r="P44" s="136"/>
    </row>
    <row r="45" spans="1:16" x14ac:dyDescent="0.15">
      <c r="A45" s="136" t="s">
        <v>54</v>
      </c>
      <c r="B45" s="136">
        <f>'実質公債費比率（分子）の構造'!K$49</f>
        <v>352</v>
      </c>
      <c r="C45" s="136"/>
      <c r="D45" s="136"/>
      <c r="E45" s="136">
        <f>'実質公債費比率（分子）の構造'!L$49</f>
        <v>303</v>
      </c>
      <c r="F45" s="136"/>
      <c r="G45" s="136"/>
      <c r="H45" s="136">
        <f>'実質公債費比率（分子）の構造'!M$49</f>
        <v>330</v>
      </c>
      <c r="I45" s="136"/>
      <c r="J45" s="136"/>
      <c r="K45" s="136">
        <f>'実質公債費比率（分子）の構造'!N$49</f>
        <v>320</v>
      </c>
      <c r="L45" s="136"/>
      <c r="M45" s="136"/>
      <c r="N45" s="136">
        <f>'実質公債費比率（分子）の構造'!O$49</f>
        <v>269</v>
      </c>
      <c r="O45" s="136"/>
      <c r="P45" s="136"/>
    </row>
    <row r="46" spans="1:16" x14ac:dyDescent="0.15">
      <c r="A46" s="136" t="s">
        <v>55</v>
      </c>
      <c r="B46" s="136">
        <f>'実質公債費比率（分子）の構造'!K$48</f>
        <v>747</v>
      </c>
      <c r="C46" s="136"/>
      <c r="D46" s="136"/>
      <c r="E46" s="136">
        <f>'実質公債費比率（分子）の構造'!L$48</f>
        <v>840</v>
      </c>
      <c r="F46" s="136"/>
      <c r="G46" s="136"/>
      <c r="H46" s="136">
        <f>'実質公債費比率（分子）の構造'!M$48</f>
        <v>726</v>
      </c>
      <c r="I46" s="136"/>
      <c r="J46" s="136"/>
      <c r="K46" s="136">
        <f>'実質公債費比率（分子）の構造'!N$48</f>
        <v>739</v>
      </c>
      <c r="L46" s="136"/>
      <c r="M46" s="136"/>
      <c r="N46" s="136">
        <f>'実質公債費比率（分子）の構造'!O$48</f>
        <v>733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2211</v>
      </c>
      <c r="C49" s="136"/>
      <c r="D49" s="136"/>
      <c r="E49" s="136">
        <f>'実質公債費比率（分子）の構造'!L$45</f>
        <v>2244</v>
      </c>
      <c r="F49" s="136"/>
      <c r="G49" s="136"/>
      <c r="H49" s="136">
        <f>'実質公債費比率（分子）の構造'!M$45</f>
        <v>2169</v>
      </c>
      <c r="I49" s="136"/>
      <c r="J49" s="136"/>
      <c r="K49" s="136">
        <f>'実質公債費比率（分子）の構造'!N$45</f>
        <v>2059</v>
      </c>
      <c r="L49" s="136"/>
      <c r="M49" s="136"/>
      <c r="N49" s="136">
        <f>'実質公債費比率（分子）の構造'!O$45</f>
        <v>2052</v>
      </c>
      <c r="O49" s="136"/>
      <c r="P49" s="136"/>
    </row>
    <row r="50" spans="1:16" x14ac:dyDescent="0.15">
      <c r="A50" s="136" t="s">
        <v>59</v>
      </c>
      <c r="B50" s="136" t="e">
        <f>NA()</f>
        <v>#N/A</v>
      </c>
      <c r="C50" s="136">
        <f>IF(ISNUMBER('実質公債費比率（分子）の構造'!K$53),'実質公債費比率（分子）の構造'!K$53,NA())</f>
        <v>1220</v>
      </c>
      <c r="D50" s="136" t="e">
        <f>NA()</f>
        <v>#N/A</v>
      </c>
      <c r="E50" s="136" t="e">
        <f>NA()</f>
        <v>#N/A</v>
      </c>
      <c r="F50" s="136">
        <f>IF(ISNUMBER('実質公債費比率（分子）の構造'!L$53),'実質公債費比率（分子）の構造'!L$53,NA())</f>
        <v>1245</v>
      </c>
      <c r="G50" s="136" t="e">
        <f>NA()</f>
        <v>#N/A</v>
      </c>
      <c r="H50" s="136" t="e">
        <f>NA()</f>
        <v>#N/A</v>
      </c>
      <c r="I50" s="136">
        <f>IF(ISNUMBER('実質公債費比率（分子）の構造'!M$53),'実質公債費比率（分子）の構造'!M$53,NA())</f>
        <v>1135</v>
      </c>
      <c r="J50" s="136" t="e">
        <f>NA()</f>
        <v>#N/A</v>
      </c>
      <c r="K50" s="136" t="e">
        <f>NA()</f>
        <v>#N/A</v>
      </c>
      <c r="L50" s="136">
        <f>IF(ISNUMBER('実質公債費比率（分子）の構造'!N$53),'実質公債費比率（分子）の構造'!N$53,NA())</f>
        <v>993</v>
      </c>
      <c r="M50" s="136" t="e">
        <f>NA()</f>
        <v>#N/A</v>
      </c>
      <c r="N50" s="136" t="e">
        <f>NA()</f>
        <v>#N/A</v>
      </c>
      <c r="O50" s="136">
        <f>IF(ISNUMBER('実質公債費比率（分子）の構造'!O$53),'実質公債費比率（分子）の構造'!O$53,NA())</f>
        <v>892</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18867</v>
      </c>
      <c r="E56" s="135"/>
      <c r="F56" s="135"/>
      <c r="G56" s="135">
        <f>'将来負担比率（分子）の構造'!J$51</f>
        <v>19097</v>
      </c>
      <c r="H56" s="135"/>
      <c r="I56" s="135"/>
      <c r="J56" s="135">
        <f>'将来負担比率（分子）の構造'!K$51</f>
        <v>19044</v>
      </c>
      <c r="K56" s="135"/>
      <c r="L56" s="135"/>
      <c r="M56" s="135">
        <f>'将来負担比率（分子）の構造'!L$51</f>
        <v>19330</v>
      </c>
      <c r="N56" s="135"/>
      <c r="O56" s="135"/>
      <c r="P56" s="135">
        <f>'将来負担比率（分子）の構造'!M$51</f>
        <v>19445</v>
      </c>
    </row>
    <row r="57" spans="1:16" x14ac:dyDescent="0.15">
      <c r="A57" s="135" t="s">
        <v>35</v>
      </c>
      <c r="B57" s="135"/>
      <c r="C57" s="135"/>
      <c r="D57" s="135">
        <f>'将来負担比率（分子）の構造'!I$50</f>
        <v>3367</v>
      </c>
      <c r="E57" s="135"/>
      <c r="F57" s="135"/>
      <c r="G57" s="135">
        <f>'将来負担比率（分子）の構造'!J$50</f>
        <v>4131</v>
      </c>
      <c r="H57" s="135"/>
      <c r="I57" s="135"/>
      <c r="J57" s="135">
        <f>'将来負担比率（分子）の構造'!K$50</f>
        <v>4516</v>
      </c>
      <c r="K57" s="135"/>
      <c r="L57" s="135"/>
      <c r="M57" s="135">
        <f>'将来負担比率（分子）の構造'!L$50</f>
        <v>5317</v>
      </c>
      <c r="N57" s="135"/>
      <c r="O57" s="135"/>
      <c r="P57" s="135">
        <f>'将来負担比率（分子）の構造'!M$50</f>
        <v>5021</v>
      </c>
    </row>
    <row r="58" spans="1:16" x14ac:dyDescent="0.15">
      <c r="A58" s="135" t="s">
        <v>34</v>
      </c>
      <c r="B58" s="135"/>
      <c r="C58" s="135"/>
      <c r="D58" s="135">
        <f>'将来負担比率（分子）の構造'!I$49</f>
        <v>1671</v>
      </c>
      <c r="E58" s="135"/>
      <c r="F58" s="135"/>
      <c r="G58" s="135">
        <f>'将来負担比率（分子）の構造'!J$49</f>
        <v>2046</v>
      </c>
      <c r="H58" s="135"/>
      <c r="I58" s="135"/>
      <c r="J58" s="135">
        <f>'将来負担比率（分子）の構造'!K$49</f>
        <v>2032</v>
      </c>
      <c r="K58" s="135"/>
      <c r="L58" s="135"/>
      <c r="M58" s="135">
        <f>'将来負担比率（分子）の構造'!L$49</f>
        <v>1815</v>
      </c>
      <c r="N58" s="135"/>
      <c r="O58" s="135"/>
      <c r="P58" s="135">
        <f>'将来負担比率（分子）の構造'!M$49</f>
        <v>1824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15</v>
      </c>
      <c r="C61" s="135"/>
      <c r="D61" s="135"/>
      <c r="E61" s="135">
        <f>'将来負担比率（分子）の構造'!J$46</f>
        <v>6</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4738</v>
      </c>
      <c r="C62" s="135"/>
      <c r="D62" s="135"/>
      <c r="E62" s="135">
        <f>'将来負担比率（分子）の構造'!J$45</f>
        <v>4545</v>
      </c>
      <c r="F62" s="135"/>
      <c r="G62" s="135"/>
      <c r="H62" s="135">
        <f>'将来負担比率（分子）の構造'!K$45</f>
        <v>4258</v>
      </c>
      <c r="I62" s="135"/>
      <c r="J62" s="135"/>
      <c r="K62" s="135">
        <f>'将来負担比率（分子）の構造'!L$45</f>
        <v>3901</v>
      </c>
      <c r="L62" s="135"/>
      <c r="M62" s="135"/>
      <c r="N62" s="135">
        <f>'将来負担比率（分子）の構造'!M$45</f>
        <v>3387</v>
      </c>
      <c r="O62" s="135"/>
      <c r="P62" s="135"/>
    </row>
    <row r="63" spans="1:16" x14ac:dyDescent="0.15">
      <c r="A63" s="135" t="s">
        <v>28</v>
      </c>
      <c r="B63" s="135">
        <f>'将来負担比率（分子）の構造'!I$44</f>
        <v>1794</v>
      </c>
      <c r="C63" s="135"/>
      <c r="D63" s="135"/>
      <c r="E63" s="135">
        <f>'将来負担比率（分子）の構造'!J$44</f>
        <v>1462</v>
      </c>
      <c r="F63" s="135"/>
      <c r="G63" s="135"/>
      <c r="H63" s="135">
        <f>'将来負担比率（分子）の構造'!K$44</f>
        <v>1071</v>
      </c>
      <c r="I63" s="135"/>
      <c r="J63" s="135"/>
      <c r="K63" s="135">
        <f>'将来負担比率（分子）の構造'!L$44</f>
        <v>746</v>
      </c>
      <c r="L63" s="135"/>
      <c r="M63" s="135"/>
      <c r="N63" s="135">
        <f>'将来負担比率（分子）の構造'!M$44</f>
        <v>428</v>
      </c>
      <c r="O63" s="135"/>
      <c r="P63" s="135"/>
    </row>
    <row r="64" spans="1:16" x14ac:dyDescent="0.15">
      <c r="A64" s="135" t="s">
        <v>27</v>
      </c>
      <c r="B64" s="135">
        <f>'将来負担比率（分子）の構造'!I$43</f>
        <v>9785</v>
      </c>
      <c r="C64" s="135"/>
      <c r="D64" s="135"/>
      <c r="E64" s="135">
        <f>'将来負担比率（分子）の構造'!J$43</f>
        <v>10467</v>
      </c>
      <c r="F64" s="135"/>
      <c r="G64" s="135"/>
      <c r="H64" s="135">
        <f>'将来負担比率（分子）の構造'!K$43</f>
        <v>11196</v>
      </c>
      <c r="I64" s="135"/>
      <c r="J64" s="135"/>
      <c r="K64" s="135">
        <f>'将来負担比率（分子）の構造'!L$43</f>
        <v>12381</v>
      </c>
      <c r="L64" s="135"/>
      <c r="M64" s="135"/>
      <c r="N64" s="135">
        <f>'将来負担比率（分子）の構造'!M$43</f>
        <v>12262</v>
      </c>
      <c r="O64" s="135"/>
      <c r="P64" s="135"/>
    </row>
    <row r="65" spans="1:16" x14ac:dyDescent="0.15">
      <c r="A65" s="135" t="s">
        <v>26</v>
      </c>
      <c r="B65" s="135">
        <f>'将来負担比率（分子）の構造'!I$42</f>
        <v>5</v>
      </c>
      <c r="C65" s="135"/>
      <c r="D65" s="135"/>
      <c r="E65" s="135">
        <f>'将来負担比率（分子）の構造'!J$42</f>
        <v>4</v>
      </c>
      <c r="F65" s="135"/>
      <c r="G65" s="135"/>
      <c r="H65" s="135">
        <f>'将来負担比率（分子）の構造'!K$42</f>
        <v>3</v>
      </c>
      <c r="I65" s="135"/>
      <c r="J65" s="135"/>
      <c r="K65" s="135">
        <f>'将来負担比率（分子）の構造'!L$42</f>
        <v>1</v>
      </c>
      <c r="L65" s="135"/>
      <c r="M65" s="135"/>
      <c r="N65" s="135" t="str">
        <f>'将来負担比率（分子）の構造'!M$42</f>
        <v>-</v>
      </c>
      <c r="O65" s="135"/>
      <c r="P65" s="135"/>
    </row>
    <row r="66" spans="1:16" x14ac:dyDescent="0.15">
      <c r="A66" s="135" t="s">
        <v>25</v>
      </c>
      <c r="B66" s="135">
        <f>'将来負担比率（分子）の構造'!I$41</f>
        <v>16454</v>
      </c>
      <c r="C66" s="135"/>
      <c r="D66" s="135"/>
      <c r="E66" s="135">
        <f>'将来負担比率（分子）の構造'!J$41</f>
        <v>15981</v>
      </c>
      <c r="F66" s="135"/>
      <c r="G66" s="135"/>
      <c r="H66" s="135">
        <f>'将来負担比率（分子）の構造'!K$41</f>
        <v>15395</v>
      </c>
      <c r="I66" s="135"/>
      <c r="J66" s="135"/>
      <c r="K66" s="135">
        <f>'将来負担比率（分子）の構造'!L$41</f>
        <v>15491</v>
      </c>
      <c r="L66" s="135"/>
      <c r="M66" s="135"/>
      <c r="N66" s="135">
        <f>'将来負担比率（分子）の構造'!M$41</f>
        <v>15535</v>
      </c>
      <c r="O66" s="135"/>
      <c r="P66" s="135"/>
    </row>
    <row r="67" spans="1:16" x14ac:dyDescent="0.15">
      <c r="A67" s="135" t="s">
        <v>63</v>
      </c>
      <c r="B67" s="135" t="e">
        <f>NA()</f>
        <v>#N/A</v>
      </c>
      <c r="C67" s="135">
        <f>IF(ISNUMBER('将来負担比率（分子）の構造'!I$52), IF('将来負担比率（分子）の構造'!I$52 &lt; 0, 0, '将来負担比率（分子）の構造'!I$52), NA())</f>
        <v>8886</v>
      </c>
      <c r="D67" s="135" t="e">
        <f>NA()</f>
        <v>#N/A</v>
      </c>
      <c r="E67" s="135" t="e">
        <f>NA()</f>
        <v>#N/A</v>
      </c>
      <c r="F67" s="135">
        <f>IF(ISNUMBER('将来負担比率（分子）の構造'!J$52), IF('将来負担比率（分子）の構造'!J$52 &lt; 0, 0, '将来負担比率（分子）の構造'!J$52), NA())</f>
        <v>7189</v>
      </c>
      <c r="G67" s="135" t="e">
        <f>NA()</f>
        <v>#N/A</v>
      </c>
      <c r="H67" s="135" t="e">
        <f>NA()</f>
        <v>#N/A</v>
      </c>
      <c r="I67" s="135">
        <f>IF(ISNUMBER('将来負担比率（分子）の構造'!K$52), IF('将来負担比率（分子）の構造'!K$52 &lt; 0, 0, '将来負担比率（分子）の構造'!K$52), NA())</f>
        <v>6331</v>
      </c>
      <c r="J67" s="135" t="e">
        <f>NA()</f>
        <v>#N/A</v>
      </c>
      <c r="K67" s="135" t="e">
        <f>NA()</f>
        <v>#N/A</v>
      </c>
      <c r="L67" s="135">
        <f>IF(ISNUMBER('将来負担比率（分子）の構造'!L$52), IF('将来負担比率（分子）の構造'!L$52 &lt; 0, 0, '将来負担比率（分子）の構造'!L$52), NA())</f>
        <v>6057</v>
      </c>
      <c r="M67" s="135" t="e">
        <f>NA()</f>
        <v>#N/A</v>
      </c>
      <c r="N67" s="135" t="e">
        <f>NA()</f>
        <v>#N/A</v>
      </c>
      <c r="O67" s="135">
        <f>IF(ISNUMBER('将来負担比率（分子）の構造'!M$52), IF('将来負担比率（分子）の構造'!M$52 &lt; 0, 0, '将来負担比率（分子）の構造'!M$52), NA())</f>
        <v>5322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208</v>
      </c>
      <c r="C5" s="672"/>
      <c r="D5" s="672"/>
      <c r="E5" s="672"/>
      <c r="F5" s="672"/>
      <c r="G5" s="672"/>
      <c r="H5" s="672"/>
      <c r="I5" s="672"/>
      <c r="J5" s="672"/>
      <c r="K5" s="672"/>
      <c r="L5" s="672"/>
      <c r="M5" s="672"/>
      <c r="N5" s="672"/>
      <c r="O5" s="672"/>
      <c r="P5" s="672"/>
      <c r="Q5" s="673"/>
      <c r="R5" s="636">
        <v>8502406</v>
      </c>
      <c r="S5" s="637"/>
      <c r="T5" s="637"/>
      <c r="U5" s="637"/>
      <c r="V5" s="637"/>
      <c r="W5" s="637"/>
      <c r="X5" s="637"/>
      <c r="Y5" s="684"/>
      <c r="Z5" s="697">
        <v>41.3</v>
      </c>
      <c r="AA5" s="697"/>
      <c r="AB5" s="697"/>
      <c r="AC5" s="697"/>
      <c r="AD5" s="698">
        <v>8054922</v>
      </c>
      <c r="AE5" s="698"/>
      <c r="AF5" s="698"/>
      <c r="AG5" s="698"/>
      <c r="AH5" s="698"/>
      <c r="AI5" s="698"/>
      <c r="AJ5" s="698"/>
      <c r="AK5" s="698"/>
      <c r="AL5" s="685">
        <v>68.3</v>
      </c>
      <c r="AM5" s="654"/>
      <c r="AN5" s="654"/>
      <c r="AO5" s="686"/>
      <c r="AP5" s="671" t="s">
        <v>209</v>
      </c>
      <c r="AQ5" s="672"/>
      <c r="AR5" s="672"/>
      <c r="AS5" s="672"/>
      <c r="AT5" s="672"/>
      <c r="AU5" s="672"/>
      <c r="AV5" s="672"/>
      <c r="AW5" s="672"/>
      <c r="AX5" s="672"/>
      <c r="AY5" s="672"/>
      <c r="AZ5" s="672"/>
      <c r="BA5" s="672"/>
      <c r="BB5" s="672"/>
      <c r="BC5" s="672"/>
      <c r="BD5" s="672"/>
      <c r="BE5" s="672"/>
      <c r="BF5" s="673"/>
      <c r="BG5" s="586">
        <v>8054922</v>
      </c>
      <c r="BH5" s="587"/>
      <c r="BI5" s="587"/>
      <c r="BJ5" s="587"/>
      <c r="BK5" s="587"/>
      <c r="BL5" s="587"/>
      <c r="BM5" s="587"/>
      <c r="BN5" s="588"/>
      <c r="BO5" s="639">
        <v>94.7</v>
      </c>
      <c r="BP5" s="639"/>
      <c r="BQ5" s="639"/>
      <c r="BR5" s="639"/>
      <c r="BS5" s="640">
        <v>14645</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168413</v>
      </c>
      <c r="S6" s="587"/>
      <c r="T6" s="587"/>
      <c r="U6" s="587"/>
      <c r="V6" s="587"/>
      <c r="W6" s="587"/>
      <c r="X6" s="587"/>
      <c r="Y6" s="588"/>
      <c r="Z6" s="639">
        <v>0.8</v>
      </c>
      <c r="AA6" s="639"/>
      <c r="AB6" s="639"/>
      <c r="AC6" s="639"/>
      <c r="AD6" s="640">
        <v>168413</v>
      </c>
      <c r="AE6" s="640"/>
      <c r="AF6" s="640"/>
      <c r="AG6" s="640"/>
      <c r="AH6" s="640"/>
      <c r="AI6" s="640"/>
      <c r="AJ6" s="640"/>
      <c r="AK6" s="640"/>
      <c r="AL6" s="609">
        <v>1.4</v>
      </c>
      <c r="AM6" s="641"/>
      <c r="AN6" s="641"/>
      <c r="AO6" s="642"/>
      <c r="AP6" s="583" t="s">
        <v>214</v>
      </c>
      <c r="AQ6" s="584"/>
      <c r="AR6" s="584"/>
      <c r="AS6" s="584"/>
      <c r="AT6" s="584"/>
      <c r="AU6" s="584"/>
      <c r="AV6" s="584"/>
      <c r="AW6" s="584"/>
      <c r="AX6" s="584"/>
      <c r="AY6" s="584"/>
      <c r="AZ6" s="584"/>
      <c r="BA6" s="584"/>
      <c r="BB6" s="584"/>
      <c r="BC6" s="584"/>
      <c r="BD6" s="584"/>
      <c r="BE6" s="584"/>
      <c r="BF6" s="585"/>
      <c r="BG6" s="586">
        <v>8054922</v>
      </c>
      <c r="BH6" s="587"/>
      <c r="BI6" s="587"/>
      <c r="BJ6" s="587"/>
      <c r="BK6" s="587"/>
      <c r="BL6" s="587"/>
      <c r="BM6" s="587"/>
      <c r="BN6" s="588"/>
      <c r="BO6" s="639">
        <v>94.7</v>
      </c>
      <c r="BP6" s="639"/>
      <c r="BQ6" s="639"/>
      <c r="BR6" s="639"/>
      <c r="BS6" s="640">
        <v>14645</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250603</v>
      </c>
      <c r="CS6" s="587"/>
      <c r="CT6" s="587"/>
      <c r="CU6" s="587"/>
      <c r="CV6" s="587"/>
      <c r="CW6" s="587"/>
      <c r="CX6" s="587"/>
      <c r="CY6" s="588"/>
      <c r="CZ6" s="639">
        <v>1.3</v>
      </c>
      <c r="DA6" s="639"/>
      <c r="DB6" s="639"/>
      <c r="DC6" s="639"/>
      <c r="DD6" s="592" t="s">
        <v>216</v>
      </c>
      <c r="DE6" s="587"/>
      <c r="DF6" s="587"/>
      <c r="DG6" s="587"/>
      <c r="DH6" s="587"/>
      <c r="DI6" s="587"/>
      <c r="DJ6" s="587"/>
      <c r="DK6" s="587"/>
      <c r="DL6" s="587"/>
      <c r="DM6" s="587"/>
      <c r="DN6" s="587"/>
      <c r="DO6" s="587"/>
      <c r="DP6" s="588"/>
      <c r="DQ6" s="592">
        <v>250603</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23672</v>
      </c>
      <c r="S7" s="587"/>
      <c r="T7" s="587"/>
      <c r="U7" s="587"/>
      <c r="V7" s="587"/>
      <c r="W7" s="587"/>
      <c r="X7" s="587"/>
      <c r="Y7" s="588"/>
      <c r="Z7" s="639">
        <v>0.1</v>
      </c>
      <c r="AA7" s="639"/>
      <c r="AB7" s="639"/>
      <c r="AC7" s="639"/>
      <c r="AD7" s="640">
        <v>23672</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3854130</v>
      </c>
      <c r="BH7" s="587"/>
      <c r="BI7" s="587"/>
      <c r="BJ7" s="587"/>
      <c r="BK7" s="587"/>
      <c r="BL7" s="587"/>
      <c r="BM7" s="587"/>
      <c r="BN7" s="588"/>
      <c r="BO7" s="639">
        <v>45.3</v>
      </c>
      <c r="BP7" s="639"/>
      <c r="BQ7" s="639"/>
      <c r="BR7" s="639"/>
      <c r="BS7" s="640">
        <v>14645</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2393116</v>
      </c>
      <c r="CS7" s="587"/>
      <c r="CT7" s="587"/>
      <c r="CU7" s="587"/>
      <c r="CV7" s="587"/>
      <c r="CW7" s="587"/>
      <c r="CX7" s="587"/>
      <c r="CY7" s="588"/>
      <c r="CZ7" s="639">
        <v>12.2</v>
      </c>
      <c r="DA7" s="639"/>
      <c r="DB7" s="639"/>
      <c r="DC7" s="639"/>
      <c r="DD7" s="592">
        <v>47085</v>
      </c>
      <c r="DE7" s="587"/>
      <c r="DF7" s="587"/>
      <c r="DG7" s="587"/>
      <c r="DH7" s="587"/>
      <c r="DI7" s="587"/>
      <c r="DJ7" s="587"/>
      <c r="DK7" s="587"/>
      <c r="DL7" s="587"/>
      <c r="DM7" s="587"/>
      <c r="DN7" s="587"/>
      <c r="DO7" s="587"/>
      <c r="DP7" s="588"/>
      <c r="DQ7" s="592">
        <v>2175121</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39044</v>
      </c>
      <c r="S8" s="587"/>
      <c r="T8" s="587"/>
      <c r="U8" s="587"/>
      <c r="V8" s="587"/>
      <c r="W8" s="587"/>
      <c r="X8" s="587"/>
      <c r="Y8" s="588"/>
      <c r="Z8" s="639">
        <v>0.2</v>
      </c>
      <c r="AA8" s="639"/>
      <c r="AB8" s="639"/>
      <c r="AC8" s="639"/>
      <c r="AD8" s="640">
        <v>39044</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93561</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6937074</v>
      </c>
      <c r="CS8" s="587"/>
      <c r="CT8" s="587"/>
      <c r="CU8" s="587"/>
      <c r="CV8" s="587"/>
      <c r="CW8" s="587"/>
      <c r="CX8" s="587"/>
      <c r="CY8" s="588"/>
      <c r="CZ8" s="639">
        <v>35.299999999999997</v>
      </c>
      <c r="DA8" s="639"/>
      <c r="DB8" s="639"/>
      <c r="DC8" s="639"/>
      <c r="DD8" s="592">
        <v>35045</v>
      </c>
      <c r="DE8" s="587"/>
      <c r="DF8" s="587"/>
      <c r="DG8" s="587"/>
      <c r="DH8" s="587"/>
      <c r="DI8" s="587"/>
      <c r="DJ8" s="587"/>
      <c r="DK8" s="587"/>
      <c r="DL8" s="587"/>
      <c r="DM8" s="587"/>
      <c r="DN8" s="587"/>
      <c r="DO8" s="587"/>
      <c r="DP8" s="588"/>
      <c r="DQ8" s="592">
        <v>3630839</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84126</v>
      </c>
      <c r="S9" s="587"/>
      <c r="T9" s="587"/>
      <c r="U9" s="587"/>
      <c r="V9" s="587"/>
      <c r="W9" s="587"/>
      <c r="X9" s="587"/>
      <c r="Y9" s="588"/>
      <c r="Z9" s="639">
        <v>0.4</v>
      </c>
      <c r="AA9" s="639"/>
      <c r="AB9" s="639"/>
      <c r="AC9" s="639"/>
      <c r="AD9" s="640">
        <v>84126</v>
      </c>
      <c r="AE9" s="640"/>
      <c r="AF9" s="640"/>
      <c r="AG9" s="640"/>
      <c r="AH9" s="640"/>
      <c r="AI9" s="640"/>
      <c r="AJ9" s="640"/>
      <c r="AK9" s="640"/>
      <c r="AL9" s="609">
        <v>0.7</v>
      </c>
      <c r="AM9" s="641"/>
      <c r="AN9" s="641"/>
      <c r="AO9" s="642"/>
      <c r="AP9" s="583" t="s">
        <v>224</v>
      </c>
      <c r="AQ9" s="584"/>
      <c r="AR9" s="584"/>
      <c r="AS9" s="584"/>
      <c r="AT9" s="584"/>
      <c r="AU9" s="584"/>
      <c r="AV9" s="584"/>
      <c r="AW9" s="584"/>
      <c r="AX9" s="584"/>
      <c r="AY9" s="584"/>
      <c r="AZ9" s="584"/>
      <c r="BA9" s="584"/>
      <c r="BB9" s="584"/>
      <c r="BC9" s="584"/>
      <c r="BD9" s="584"/>
      <c r="BE9" s="584"/>
      <c r="BF9" s="585"/>
      <c r="BG9" s="586">
        <v>3164317</v>
      </c>
      <c r="BH9" s="587"/>
      <c r="BI9" s="587"/>
      <c r="BJ9" s="587"/>
      <c r="BK9" s="587"/>
      <c r="BL9" s="587"/>
      <c r="BM9" s="587"/>
      <c r="BN9" s="588"/>
      <c r="BO9" s="639">
        <v>37.200000000000003</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3334315</v>
      </c>
      <c r="CS9" s="587"/>
      <c r="CT9" s="587"/>
      <c r="CU9" s="587"/>
      <c r="CV9" s="587"/>
      <c r="CW9" s="587"/>
      <c r="CX9" s="587"/>
      <c r="CY9" s="588"/>
      <c r="CZ9" s="639">
        <v>17</v>
      </c>
      <c r="DA9" s="639"/>
      <c r="DB9" s="639"/>
      <c r="DC9" s="639"/>
      <c r="DD9" s="592">
        <v>318385</v>
      </c>
      <c r="DE9" s="587"/>
      <c r="DF9" s="587"/>
      <c r="DG9" s="587"/>
      <c r="DH9" s="587"/>
      <c r="DI9" s="587"/>
      <c r="DJ9" s="587"/>
      <c r="DK9" s="587"/>
      <c r="DL9" s="587"/>
      <c r="DM9" s="587"/>
      <c r="DN9" s="587"/>
      <c r="DO9" s="587"/>
      <c r="DP9" s="588"/>
      <c r="DQ9" s="592">
        <v>2983615</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616236</v>
      </c>
      <c r="S10" s="587"/>
      <c r="T10" s="587"/>
      <c r="U10" s="587"/>
      <c r="V10" s="587"/>
      <c r="W10" s="587"/>
      <c r="X10" s="587"/>
      <c r="Y10" s="588"/>
      <c r="Z10" s="639">
        <v>3</v>
      </c>
      <c r="AA10" s="639"/>
      <c r="AB10" s="639"/>
      <c r="AC10" s="639"/>
      <c r="AD10" s="640">
        <v>616236</v>
      </c>
      <c r="AE10" s="640"/>
      <c r="AF10" s="640"/>
      <c r="AG10" s="640"/>
      <c r="AH10" s="640"/>
      <c r="AI10" s="640"/>
      <c r="AJ10" s="640"/>
      <c r="AK10" s="640"/>
      <c r="AL10" s="609">
        <v>5.2</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161298</v>
      </c>
      <c r="BH10" s="587"/>
      <c r="BI10" s="587"/>
      <c r="BJ10" s="587"/>
      <c r="BK10" s="587"/>
      <c r="BL10" s="587"/>
      <c r="BM10" s="587"/>
      <c r="BN10" s="588"/>
      <c r="BO10" s="639">
        <v>1.9</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96498</v>
      </c>
      <c r="CS10" s="587"/>
      <c r="CT10" s="587"/>
      <c r="CU10" s="587"/>
      <c r="CV10" s="587"/>
      <c r="CW10" s="587"/>
      <c r="CX10" s="587"/>
      <c r="CY10" s="588"/>
      <c r="CZ10" s="639">
        <v>0.5</v>
      </c>
      <c r="DA10" s="639"/>
      <c r="DB10" s="639"/>
      <c r="DC10" s="639"/>
      <c r="DD10" s="592" t="s">
        <v>112</v>
      </c>
      <c r="DE10" s="587"/>
      <c r="DF10" s="587"/>
      <c r="DG10" s="587"/>
      <c r="DH10" s="587"/>
      <c r="DI10" s="587"/>
      <c r="DJ10" s="587"/>
      <c r="DK10" s="587"/>
      <c r="DL10" s="587"/>
      <c r="DM10" s="587"/>
      <c r="DN10" s="587"/>
      <c r="DO10" s="587"/>
      <c r="DP10" s="588"/>
      <c r="DQ10" s="592">
        <v>19</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434954</v>
      </c>
      <c r="BH11" s="587"/>
      <c r="BI11" s="587"/>
      <c r="BJ11" s="587"/>
      <c r="BK11" s="587"/>
      <c r="BL11" s="587"/>
      <c r="BM11" s="587"/>
      <c r="BN11" s="588"/>
      <c r="BO11" s="639">
        <v>5.0999999999999996</v>
      </c>
      <c r="BP11" s="639"/>
      <c r="BQ11" s="639"/>
      <c r="BR11" s="639"/>
      <c r="BS11" s="592">
        <v>14645</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186816</v>
      </c>
      <c r="CS11" s="587"/>
      <c r="CT11" s="587"/>
      <c r="CU11" s="587"/>
      <c r="CV11" s="587"/>
      <c r="CW11" s="587"/>
      <c r="CX11" s="587"/>
      <c r="CY11" s="588"/>
      <c r="CZ11" s="639">
        <v>1</v>
      </c>
      <c r="DA11" s="639"/>
      <c r="DB11" s="639"/>
      <c r="DC11" s="639"/>
      <c r="DD11" s="592">
        <v>73430</v>
      </c>
      <c r="DE11" s="587"/>
      <c r="DF11" s="587"/>
      <c r="DG11" s="587"/>
      <c r="DH11" s="587"/>
      <c r="DI11" s="587"/>
      <c r="DJ11" s="587"/>
      <c r="DK11" s="587"/>
      <c r="DL11" s="587"/>
      <c r="DM11" s="587"/>
      <c r="DN11" s="587"/>
      <c r="DO11" s="587"/>
      <c r="DP11" s="588"/>
      <c r="DQ11" s="592">
        <v>136939</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3616747</v>
      </c>
      <c r="BH12" s="587"/>
      <c r="BI12" s="587"/>
      <c r="BJ12" s="587"/>
      <c r="BK12" s="587"/>
      <c r="BL12" s="587"/>
      <c r="BM12" s="587"/>
      <c r="BN12" s="588"/>
      <c r="BO12" s="639">
        <v>42.5</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215803</v>
      </c>
      <c r="CS12" s="587"/>
      <c r="CT12" s="587"/>
      <c r="CU12" s="587"/>
      <c r="CV12" s="587"/>
      <c r="CW12" s="587"/>
      <c r="CX12" s="587"/>
      <c r="CY12" s="588"/>
      <c r="CZ12" s="639">
        <v>1.1000000000000001</v>
      </c>
      <c r="DA12" s="639"/>
      <c r="DB12" s="639"/>
      <c r="DC12" s="639"/>
      <c r="DD12" s="592" t="s">
        <v>112</v>
      </c>
      <c r="DE12" s="587"/>
      <c r="DF12" s="587"/>
      <c r="DG12" s="587"/>
      <c r="DH12" s="587"/>
      <c r="DI12" s="587"/>
      <c r="DJ12" s="587"/>
      <c r="DK12" s="587"/>
      <c r="DL12" s="587"/>
      <c r="DM12" s="587"/>
      <c r="DN12" s="587"/>
      <c r="DO12" s="587"/>
      <c r="DP12" s="588"/>
      <c r="DQ12" s="592">
        <v>110331</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92381</v>
      </c>
      <c r="S13" s="587"/>
      <c r="T13" s="587"/>
      <c r="U13" s="587"/>
      <c r="V13" s="587"/>
      <c r="W13" s="587"/>
      <c r="X13" s="587"/>
      <c r="Y13" s="588"/>
      <c r="Z13" s="639">
        <v>0.4</v>
      </c>
      <c r="AA13" s="639"/>
      <c r="AB13" s="639"/>
      <c r="AC13" s="639"/>
      <c r="AD13" s="640">
        <v>92381</v>
      </c>
      <c r="AE13" s="640"/>
      <c r="AF13" s="640"/>
      <c r="AG13" s="640"/>
      <c r="AH13" s="640"/>
      <c r="AI13" s="640"/>
      <c r="AJ13" s="640"/>
      <c r="AK13" s="640"/>
      <c r="AL13" s="609">
        <v>0.8</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3602204</v>
      </c>
      <c r="BH13" s="587"/>
      <c r="BI13" s="587"/>
      <c r="BJ13" s="587"/>
      <c r="BK13" s="587"/>
      <c r="BL13" s="587"/>
      <c r="BM13" s="587"/>
      <c r="BN13" s="588"/>
      <c r="BO13" s="639">
        <v>42.4</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1391264</v>
      </c>
      <c r="CS13" s="587"/>
      <c r="CT13" s="587"/>
      <c r="CU13" s="587"/>
      <c r="CV13" s="587"/>
      <c r="CW13" s="587"/>
      <c r="CX13" s="587"/>
      <c r="CY13" s="588"/>
      <c r="CZ13" s="639">
        <v>7.1</v>
      </c>
      <c r="DA13" s="639"/>
      <c r="DB13" s="639"/>
      <c r="DC13" s="639"/>
      <c r="DD13" s="592">
        <v>748524</v>
      </c>
      <c r="DE13" s="587"/>
      <c r="DF13" s="587"/>
      <c r="DG13" s="587"/>
      <c r="DH13" s="587"/>
      <c r="DI13" s="587"/>
      <c r="DJ13" s="587"/>
      <c r="DK13" s="587"/>
      <c r="DL13" s="587"/>
      <c r="DM13" s="587"/>
      <c r="DN13" s="587"/>
      <c r="DO13" s="587"/>
      <c r="DP13" s="588"/>
      <c r="DQ13" s="592">
        <v>898152</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108804</v>
      </c>
      <c r="BH14" s="587"/>
      <c r="BI14" s="587"/>
      <c r="BJ14" s="587"/>
      <c r="BK14" s="587"/>
      <c r="BL14" s="587"/>
      <c r="BM14" s="587"/>
      <c r="BN14" s="588"/>
      <c r="BO14" s="639">
        <v>1.3</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633106</v>
      </c>
      <c r="CS14" s="587"/>
      <c r="CT14" s="587"/>
      <c r="CU14" s="587"/>
      <c r="CV14" s="587"/>
      <c r="CW14" s="587"/>
      <c r="CX14" s="587"/>
      <c r="CY14" s="588"/>
      <c r="CZ14" s="639">
        <v>3.2</v>
      </c>
      <c r="DA14" s="639"/>
      <c r="DB14" s="639"/>
      <c r="DC14" s="639"/>
      <c r="DD14" s="592">
        <v>19042</v>
      </c>
      <c r="DE14" s="587"/>
      <c r="DF14" s="587"/>
      <c r="DG14" s="587"/>
      <c r="DH14" s="587"/>
      <c r="DI14" s="587"/>
      <c r="DJ14" s="587"/>
      <c r="DK14" s="587"/>
      <c r="DL14" s="587"/>
      <c r="DM14" s="587"/>
      <c r="DN14" s="587"/>
      <c r="DO14" s="587"/>
      <c r="DP14" s="588"/>
      <c r="DQ14" s="592">
        <v>600308</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44264</v>
      </c>
      <c r="S15" s="587"/>
      <c r="T15" s="587"/>
      <c r="U15" s="587"/>
      <c r="V15" s="587"/>
      <c r="W15" s="587"/>
      <c r="X15" s="587"/>
      <c r="Y15" s="588"/>
      <c r="Z15" s="639">
        <v>0.2</v>
      </c>
      <c r="AA15" s="639"/>
      <c r="AB15" s="639"/>
      <c r="AC15" s="639"/>
      <c r="AD15" s="640">
        <v>44264</v>
      </c>
      <c r="AE15" s="640"/>
      <c r="AF15" s="640"/>
      <c r="AG15" s="640"/>
      <c r="AH15" s="640"/>
      <c r="AI15" s="640"/>
      <c r="AJ15" s="640"/>
      <c r="AK15" s="640"/>
      <c r="AL15" s="609">
        <v>0.4</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475241</v>
      </c>
      <c r="BH15" s="587"/>
      <c r="BI15" s="587"/>
      <c r="BJ15" s="587"/>
      <c r="BK15" s="587"/>
      <c r="BL15" s="587"/>
      <c r="BM15" s="587"/>
      <c r="BN15" s="588"/>
      <c r="BO15" s="639">
        <v>5.6</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2122134</v>
      </c>
      <c r="CS15" s="587"/>
      <c r="CT15" s="587"/>
      <c r="CU15" s="587"/>
      <c r="CV15" s="587"/>
      <c r="CW15" s="587"/>
      <c r="CX15" s="587"/>
      <c r="CY15" s="588"/>
      <c r="CZ15" s="639">
        <v>10.8</v>
      </c>
      <c r="DA15" s="639"/>
      <c r="DB15" s="639"/>
      <c r="DC15" s="639"/>
      <c r="DD15" s="592">
        <v>544486</v>
      </c>
      <c r="DE15" s="587"/>
      <c r="DF15" s="587"/>
      <c r="DG15" s="587"/>
      <c r="DH15" s="587"/>
      <c r="DI15" s="587"/>
      <c r="DJ15" s="587"/>
      <c r="DK15" s="587"/>
      <c r="DL15" s="587"/>
      <c r="DM15" s="587"/>
      <c r="DN15" s="587"/>
      <c r="DO15" s="587"/>
      <c r="DP15" s="588"/>
      <c r="DQ15" s="592">
        <v>1456841</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2993851</v>
      </c>
      <c r="S16" s="587"/>
      <c r="T16" s="587"/>
      <c r="U16" s="587"/>
      <c r="V16" s="587"/>
      <c r="W16" s="587"/>
      <c r="X16" s="587"/>
      <c r="Y16" s="588"/>
      <c r="Z16" s="639">
        <v>14.5</v>
      </c>
      <c r="AA16" s="639"/>
      <c r="AB16" s="639"/>
      <c r="AC16" s="639"/>
      <c r="AD16" s="640">
        <v>2620150</v>
      </c>
      <c r="AE16" s="640"/>
      <c r="AF16" s="640"/>
      <c r="AG16" s="640"/>
      <c r="AH16" s="640"/>
      <c r="AI16" s="640"/>
      <c r="AJ16" s="640"/>
      <c r="AK16" s="640"/>
      <c r="AL16" s="609">
        <v>22.2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2620150</v>
      </c>
      <c r="S17" s="587"/>
      <c r="T17" s="587"/>
      <c r="U17" s="587"/>
      <c r="V17" s="587"/>
      <c r="W17" s="587"/>
      <c r="X17" s="587"/>
      <c r="Y17" s="588"/>
      <c r="Z17" s="639">
        <v>12.7</v>
      </c>
      <c r="AA17" s="639"/>
      <c r="AB17" s="639"/>
      <c r="AC17" s="639"/>
      <c r="AD17" s="640">
        <v>2620150</v>
      </c>
      <c r="AE17" s="640"/>
      <c r="AF17" s="640"/>
      <c r="AG17" s="640"/>
      <c r="AH17" s="640"/>
      <c r="AI17" s="640"/>
      <c r="AJ17" s="640"/>
      <c r="AK17" s="640"/>
      <c r="AL17" s="609">
        <v>22.2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2082224</v>
      </c>
      <c r="CS17" s="587"/>
      <c r="CT17" s="587"/>
      <c r="CU17" s="587"/>
      <c r="CV17" s="587"/>
      <c r="CW17" s="587"/>
      <c r="CX17" s="587"/>
      <c r="CY17" s="588"/>
      <c r="CZ17" s="639">
        <v>10.6</v>
      </c>
      <c r="DA17" s="639"/>
      <c r="DB17" s="639"/>
      <c r="DC17" s="639"/>
      <c r="DD17" s="592" t="s">
        <v>112</v>
      </c>
      <c r="DE17" s="587"/>
      <c r="DF17" s="587"/>
      <c r="DG17" s="587"/>
      <c r="DH17" s="587"/>
      <c r="DI17" s="587"/>
      <c r="DJ17" s="587"/>
      <c r="DK17" s="587"/>
      <c r="DL17" s="587"/>
      <c r="DM17" s="587"/>
      <c r="DN17" s="587"/>
      <c r="DO17" s="587"/>
      <c r="DP17" s="588"/>
      <c r="DQ17" s="592">
        <v>2029778</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373617</v>
      </c>
      <c r="S18" s="587"/>
      <c r="T18" s="587"/>
      <c r="U18" s="587"/>
      <c r="V18" s="587"/>
      <c r="W18" s="587"/>
      <c r="X18" s="587"/>
      <c r="Y18" s="588"/>
      <c r="Z18" s="639">
        <v>1.8</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84</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447484</v>
      </c>
      <c r="BH19" s="587"/>
      <c r="BI19" s="587"/>
      <c r="BJ19" s="587"/>
      <c r="BK19" s="587"/>
      <c r="BL19" s="587"/>
      <c r="BM19" s="587"/>
      <c r="BN19" s="588"/>
      <c r="BO19" s="639">
        <v>5.3</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12564393</v>
      </c>
      <c r="S20" s="587"/>
      <c r="T20" s="587"/>
      <c r="U20" s="587"/>
      <c r="V20" s="587"/>
      <c r="W20" s="587"/>
      <c r="X20" s="587"/>
      <c r="Y20" s="588"/>
      <c r="Z20" s="639">
        <v>61</v>
      </c>
      <c r="AA20" s="639"/>
      <c r="AB20" s="639"/>
      <c r="AC20" s="639"/>
      <c r="AD20" s="640">
        <v>11743208</v>
      </c>
      <c r="AE20" s="640"/>
      <c r="AF20" s="640"/>
      <c r="AG20" s="640"/>
      <c r="AH20" s="640"/>
      <c r="AI20" s="640"/>
      <c r="AJ20" s="640"/>
      <c r="AK20" s="640"/>
      <c r="AL20" s="609">
        <v>99.6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447484</v>
      </c>
      <c r="BH20" s="587"/>
      <c r="BI20" s="587"/>
      <c r="BJ20" s="587"/>
      <c r="BK20" s="587"/>
      <c r="BL20" s="587"/>
      <c r="BM20" s="587"/>
      <c r="BN20" s="588"/>
      <c r="BO20" s="639">
        <v>5.3</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19642953</v>
      </c>
      <c r="CS20" s="587"/>
      <c r="CT20" s="587"/>
      <c r="CU20" s="587"/>
      <c r="CV20" s="587"/>
      <c r="CW20" s="587"/>
      <c r="CX20" s="587"/>
      <c r="CY20" s="588"/>
      <c r="CZ20" s="639">
        <v>100</v>
      </c>
      <c r="DA20" s="639"/>
      <c r="DB20" s="639"/>
      <c r="DC20" s="639"/>
      <c r="DD20" s="592">
        <v>1785997</v>
      </c>
      <c r="DE20" s="587"/>
      <c r="DF20" s="587"/>
      <c r="DG20" s="587"/>
      <c r="DH20" s="587"/>
      <c r="DI20" s="587"/>
      <c r="DJ20" s="587"/>
      <c r="DK20" s="587"/>
      <c r="DL20" s="587"/>
      <c r="DM20" s="587"/>
      <c r="DN20" s="587"/>
      <c r="DO20" s="587"/>
      <c r="DP20" s="588"/>
      <c r="DQ20" s="592">
        <v>14272546</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11164</v>
      </c>
      <c r="S21" s="587"/>
      <c r="T21" s="587"/>
      <c r="U21" s="587"/>
      <c r="V21" s="587"/>
      <c r="W21" s="587"/>
      <c r="X21" s="587"/>
      <c r="Y21" s="588"/>
      <c r="Z21" s="639">
        <v>0.1</v>
      </c>
      <c r="AA21" s="639"/>
      <c r="AB21" s="639"/>
      <c r="AC21" s="639"/>
      <c r="AD21" s="640">
        <v>11164</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244489</v>
      </c>
      <c r="S22" s="587"/>
      <c r="T22" s="587"/>
      <c r="U22" s="587"/>
      <c r="V22" s="587"/>
      <c r="W22" s="587"/>
      <c r="X22" s="587"/>
      <c r="Y22" s="588"/>
      <c r="Z22" s="639">
        <v>1.2</v>
      </c>
      <c r="AA22" s="639"/>
      <c r="AB22" s="639"/>
      <c r="AC22" s="639"/>
      <c r="AD22" s="640" t="s">
        <v>112</v>
      </c>
      <c r="AE22" s="640"/>
      <c r="AF22" s="640"/>
      <c r="AG22" s="640"/>
      <c r="AH22" s="640"/>
      <c r="AI22" s="640"/>
      <c r="AJ22" s="640"/>
      <c r="AK22" s="640"/>
      <c r="AL22" s="609" t="s">
        <v>112</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232228</v>
      </c>
      <c r="S23" s="587"/>
      <c r="T23" s="587"/>
      <c r="U23" s="587"/>
      <c r="V23" s="587"/>
      <c r="W23" s="587"/>
      <c r="X23" s="587"/>
      <c r="Y23" s="588"/>
      <c r="Z23" s="639">
        <v>1.1000000000000001</v>
      </c>
      <c r="AA23" s="639"/>
      <c r="AB23" s="639"/>
      <c r="AC23" s="639"/>
      <c r="AD23" s="640">
        <v>30790</v>
      </c>
      <c r="AE23" s="640"/>
      <c r="AF23" s="640"/>
      <c r="AG23" s="640"/>
      <c r="AH23" s="640"/>
      <c r="AI23" s="640"/>
      <c r="AJ23" s="640"/>
      <c r="AK23" s="640"/>
      <c r="AL23" s="609">
        <v>0.3</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v>447484</v>
      </c>
      <c r="BH23" s="587"/>
      <c r="BI23" s="587"/>
      <c r="BJ23" s="587"/>
      <c r="BK23" s="587"/>
      <c r="BL23" s="587"/>
      <c r="BM23" s="587"/>
      <c r="BN23" s="588"/>
      <c r="BO23" s="639">
        <v>5.3</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38813</v>
      </c>
      <c r="S24" s="587"/>
      <c r="T24" s="587"/>
      <c r="U24" s="587"/>
      <c r="V24" s="587"/>
      <c r="W24" s="587"/>
      <c r="X24" s="587"/>
      <c r="Y24" s="588"/>
      <c r="Z24" s="639">
        <v>0.2</v>
      </c>
      <c r="AA24" s="639"/>
      <c r="AB24" s="639"/>
      <c r="AC24" s="639"/>
      <c r="AD24" s="640">
        <v>1887</v>
      </c>
      <c r="AE24" s="640"/>
      <c r="AF24" s="640"/>
      <c r="AG24" s="640"/>
      <c r="AH24" s="640"/>
      <c r="AI24" s="640"/>
      <c r="AJ24" s="640"/>
      <c r="AK24" s="640"/>
      <c r="AL24" s="609">
        <v>0</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10066307</v>
      </c>
      <c r="CS24" s="637"/>
      <c r="CT24" s="637"/>
      <c r="CU24" s="637"/>
      <c r="CV24" s="637"/>
      <c r="CW24" s="637"/>
      <c r="CX24" s="637"/>
      <c r="CY24" s="684"/>
      <c r="CZ24" s="688">
        <v>51.2</v>
      </c>
      <c r="DA24" s="689"/>
      <c r="DB24" s="689"/>
      <c r="DC24" s="690"/>
      <c r="DD24" s="683">
        <v>6852532</v>
      </c>
      <c r="DE24" s="637"/>
      <c r="DF24" s="637"/>
      <c r="DG24" s="637"/>
      <c r="DH24" s="637"/>
      <c r="DI24" s="637"/>
      <c r="DJ24" s="637"/>
      <c r="DK24" s="684"/>
      <c r="DL24" s="683">
        <v>6601591</v>
      </c>
      <c r="DM24" s="637"/>
      <c r="DN24" s="637"/>
      <c r="DO24" s="637"/>
      <c r="DP24" s="637"/>
      <c r="DQ24" s="637"/>
      <c r="DR24" s="637"/>
      <c r="DS24" s="637"/>
      <c r="DT24" s="637"/>
      <c r="DU24" s="637"/>
      <c r="DV24" s="684"/>
      <c r="DW24" s="685">
        <v>50.4</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2530724</v>
      </c>
      <c r="S25" s="587"/>
      <c r="T25" s="587"/>
      <c r="U25" s="587"/>
      <c r="V25" s="587"/>
      <c r="W25" s="587"/>
      <c r="X25" s="587"/>
      <c r="Y25" s="588"/>
      <c r="Z25" s="639">
        <v>12.3</v>
      </c>
      <c r="AA25" s="639"/>
      <c r="AB25" s="639"/>
      <c r="AC25" s="639"/>
      <c r="AD25" s="640" t="s">
        <v>112</v>
      </c>
      <c r="AE25" s="640"/>
      <c r="AF25" s="640"/>
      <c r="AG25" s="640"/>
      <c r="AH25" s="640"/>
      <c r="AI25" s="640"/>
      <c r="AJ25" s="640"/>
      <c r="AK25" s="640"/>
      <c r="AL25" s="609" t="s">
        <v>112</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3833417</v>
      </c>
      <c r="CS25" s="605"/>
      <c r="CT25" s="605"/>
      <c r="CU25" s="605"/>
      <c r="CV25" s="605"/>
      <c r="CW25" s="605"/>
      <c r="CX25" s="605"/>
      <c r="CY25" s="606"/>
      <c r="CZ25" s="589">
        <v>19.5</v>
      </c>
      <c r="DA25" s="607"/>
      <c r="DB25" s="607"/>
      <c r="DC25" s="608"/>
      <c r="DD25" s="592">
        <v>3470437</v>
      </c>
      <c r="DE25" s="605"/>
      <c r="DF25" s="605"/>
      <c r="DG25" s="605"/>
      <c r="DH25" s="605"/>
      <c r="DI25" s="605"/>
      <c r="DJ25" s="605"/>
      <c r="DK25" s="606"/>
      <c r="DL25" s="592">
        <v>3221970</v>
      </c>
      <c r="DM25" s="605"/>
      <c r="DN25" s="605"/>
      <c r="DO25" s="605"/>
      <c r="DP25" s="605"/>
      <c r="DQ25" s="605"/>
      <c r="DR25" s="605"/>
      <c r="DS25" s="605"/>
      <c r="DT25" s="605"/>
      <c r="DU25" s="605"/>
      <c r="DV25" s="606"/>
      <c r="DW25" s="609">
        <v>24.6</v>
      </c>
      <c r="DX25" s="610"/>
      <c r="DY25" s="610"/>
      <c r="DZ25" s="610"/>
      <c r="EA25" s="610"/>
      <c r="EB25" s="610"/>
      <c r="EC25" s="611"/>
    </row>
    <row r="26" spans="2:133" ht="11.25" customHeight="1" x14ac:dyDescent="0.15">
      <c r="B26" s="677" t="s">
        <v>277</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2319553</v>
      </c>
      <c r="CS26" s="587"/>
      <c r="CT26" s="587"/>
      <c r="CU26" s="587"/>
      <c r="CV26" s="587"/>
      <c r="CW26" s="587"/>
      <c r="CX26" s="587"/>
      <c r="CY26" s="588"/>
      <c r="CZ26" s="589">
        <v>11.8</v>
      </c>
      <c r="DA26" s="607"/>
      <c r="DB26" s="607"/>
      <c r="DC26" s="608"/>
      <c r="DD26" s="592">
        <v>1974263</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1212346</v>
      </c>
      <c r="S27" s="587"/>
      <c r="T27" s="587"/>
      <c r="U27" s="587"/>
      <c r="V27" s="587"/>
      <c r="W27" s="587"/>
      <c r="X27" s="587"/>
      <c r="Y27" s="588"/>
      <c r="Z27" s="639">
        <v>5.9</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8502406</v>
      </c>
      <c r="BH27" s="587"/>
      <c r="BI27" s="587"/>
      <c r="BJ27" s="587"/>
      <c r="BK27" s="587"/>
      <c r="BL27" s="587"/>
      <c r="BM27" s="587"/>
      <c r="BN27" s="588"/>
      <c r="BO27" s="639">
        <v>100</v>
      </c>
      <c r="BP27" s="639"/>
      <c r="BQ27" s="639"/>
      <c r="BR27" s="639"/>
      <c r="BS27" s="592">
        <v>14645</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4150666</v>
      </c>
      <c r="CS27" s="605"/>
      <c r="CT27" s="605"/>
      <c r="CU27" s="605"/>
      <c r="CV27" s="605"/>
      <c r="CW27" s="605"/>
      <c r="CX27" s="605"/>
      <c r="CY27" s="606"/>
      <c r="CZ27" s="589">
        <v>21.1</v>
      </c>
      <c r="DA27" s="607"/>
      <c r="DB27" s="607"/>
      <c r="DC27" s="608"/>
      <c r="DD27" s="592">
        <v>1352317</v>
      </c>
      <c r="DE27" s="605"/>
      <c r="DF27" s="605"/>
      <c r="DG27" s="605"/>
      <c r="DH27" s="605"/>
      <c r="DI27" s="605"/>
      <c r="DJ27" s="605"/>
      <c r="DK27" s="606"/>
      <c r="DL27" s="592">
        <v>1349843</v>
      </c>
      <c r="DM27" s="605"/>
      <c r="DN27" s="605"/>
      <c r="DO27" s="605"/>
      <c r="DP27" s="605"/>
      <c r="DQ27" s="605"/>
      <c r="DR27" s="605"/>
      <c r="DS27" s="605"/>
      <c r="DT27" s="605"/>
      <c r="DU27" s="605"/>
      <c r="DV27" s="606"/>
      <c r="DW27" s="609">
        <v>10.3</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33237</v>
      </c>
      <c r="S28" s="587"/>
      <c r="T28" s="587"/>
      <c r="U28" s="587"/>
      <c r="V28" s="587"/>
      <c r="W28" s="587"/>
      <c r="X28" s="587"/>
      <c r="Y28" s="588"/>
      <c r="Z28" s="639">
        <v>0.2</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2082224</v>
      </c>
      <c r="CS28" s="587"/>
      <c r="CT28" s="587"/>
      <c r="CU28" s="587"/>
      <c r="CV28" s="587"/>
      <c r="CW28" s="587"/>
      <c r="CX28" s="587"/>
      <c r="CY28" s="588"/>
      <c r="CZ28" s="589">
        <v>10.6</v>
      </c>
      <c r="DA28" s="607"/>
      <c r="DB28" s="607"/>
      <c r="DC28" s="608"/>
      <c r="DD28" s="592">
        <v>2029778</v>
      </c>
      <c r="DE28" s="587"/>
      <c r="DF28" s="587"/>
      <c r="DG28" s="587"/>
      <c r="DH28" s="587"/>
      <c r="DI28" s="587"/>
      <c r="DJ28" s="587"/>
      <c r="DK28" s="588"/>
      <c r="DL28" s="592">
        <v>2029778</v>
      </c>
      <c r="DM28" s="587"/>
      <c r="DN28" s="587"/>
      <c r="DO28" s="587"/>
      <c r="DP28" s="587"/>
      <c r="DQ28" s="587"/>
      <c r="DR28" s="587"/>
      <c r="DS28" s="587"/>
      <c r="DT28" s="587"/>
      <c r="DU28" s="587"/>
      <c r="DV28" s="588"/>
      <c r="DW28" s="609">
        <v>15.5</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7278</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23" t="s">
        <v>58</v>
      </c>
      <c r="CG29" s="620"/>
      <c r="CH29" s="620"/>
      <c r="CI29" s="620"/>
      <c r="CJ29" s="620"/>
      <c r="CK29" s="620"/>
      <c r="CL29" s="620"/>
      <c r="CM29" s="620"/>
      <c r="CN29" s="620"/>
      <c r="CO29" s="620"/>
      <c r="CP29" s="620"/>
      <c r="CQ29" s="621"/>
      <c r="CR29" s="586">
        <v>2082224</v>
      </c>
      <c r="CS29" s="605"/>
      <c r="CT29" s="605"/>
      <c r="CU29" s="605"/>
      <c r="CV29" s="605"/>
      <c r="CW29" s="605"/>
      <c r="CX29" s="605"/>
      <c r="CY29" s="606"/>
      <c r="CZ29" s="589">
        <v>10.6</v>
      </c>
      <c r="DA29" s="607"/>
      <c r="DB29" s="607"/>
      <c r="DC29" s="608"/>
      <c r="DD29" s="592">
        <v>2029778</v>
      </c>
      <c r="DE29" s="605"/>
      <c r="DF29" s="605"/>
      <c r="DG29" s="605"/>
      <c r="DH29" s="605"/>
      <c r="DI29" s="605"/>
      <c r="DJ29" s="605"/>
      <c r="DK29" s="606"/>
      <c r="DL29" s="592">
        <v>2029778</v>
      </c>
      <c r="DM29" s="605"/>
      <c r="DN29" s="605"/>
      <c r="DO29" s="605"/>
      <c r="DP29" s="605"/>
      <c r="DQ29" s="605"/>
      <c r="DR29" s="605"/>
      <c r="DS29" s="605"/>
      <c r="DT29" s="605"/>
      <c r="DU29" s="605"/>
      <c r="DV29" s="606"/>
      <c r="DW29" s="609">
        <v>15.5</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30757</v>
      </c>
      <c r="S30" s="587"/>
      <c r="T30" s="587"/>
      <c r="U30" s="587"/>
      <c r="V30" s="587"/>
      <c r="W30" s="587"/>
      <c r="X30" s="587"/>
      <c r="Y30" s="588"/>
      <c r="Z30" s="639">
        <v>0.1</v>
      </c>
      <c r="AA30" s="639"/>
      <c r="AB30" s="639"/>
      <c r="AC30" s="639"/>
      <c r="AD30" s="640" t="s">
        <v>112</v>
      </c>
      <c r="AE30" s="640"/>
      <c r="AF30" s="640"/>
      <c r="AG30" s="640"/>
      <c r="AH30" s="640"/>
      <c r="AI30" s="640"/>
      <c r="AJ30" s="640"/>
      <c r="AK30" s="640"/>
      <c r="AL30" s="609" t="s">
        <v>112</v>
      </c>
      <c r="AM30" s="641"/>
      <c r="AN30" s="641"/>
      <c r="AO30" s="642"/>
      <c r="AP30" s="662" t="s">
        <v>290</v>
      </c>
      <c r="AQ30" s="663"/>
      <c r="AR30" s="663"/>
      <c r="AS30" s="663"/>
      <c r="AT30" s="668" t="s">
        <v>291</v>
      </c>
      <c r="AU30" s="182"/>
      <c r="AV30" s="182"/>
      <c r="AW30" s="182"/>
      <c r="AX30" s="671" t="s">
        <v>171</v>
      </c>
      <c r="AY30" s="672"/>
      <c r="AZ30" s="672"/>
      <c r="BA30" s="672"/>
      <c r="BB30" s="672"/>
      <c r="BC30" s="672"/>
      <c r="BD30" s="672"/>
      <c r="BE30" s="672"/>
      <c r="BF30" s="673"/>
      <c r="BG30" s="652">
        <v>98</v>
      </c>
      <c r="BH30" s="653"/>
      <c r="BI30" s="653"/>
      <c r="BJ30" s="653"/>
      <c r="BK30" s="653"/>
      <c r="BL30" s="653"/>
      <c r="BM30" s="654">
        <v>91.8</v>
      </c>
      <c r="BN30" s="653"/>
      <c r="BO30" s="653"/>
      <c r="BP30" s="653"/>
      <c r="BQ30" s="655"/>
      <c r="BR30" s="652">
        <v>97.9</v>
      </c>
      <c r="BS30" s="653"/>
      <c r="BT30" s="653"/>
      <c r="BU30" s="653"/>
      <c r="BV30" s="653"/>
      <c r="BW30" s="653"/>
      <c r="BX30" s="654">
        <v>91.4</v>
      </c>
      <c r="BY30" s="653"/>
      <c r="BZ30" s="653"/>
      <c r="CA30" s="653"/>
      <c r="CB30" s="655"/>
      <c r="CD30" s="658"/>
      <c r="CE30" s="659"/>
      <c r="CF30" s="623" t="s">
        <v>292</v>
      </c>
      <c r="CG30" s="620"/>
      <c r="CH30" s="620"/>
      <c r="CI30" s="620"/>
      <c r="CJ30" s="620"/>
      <c r="CK30" s="620"/>
      <c r="CL30" s="620"/>
      <c r="CM30" s="620"/>
      <c r="CN30" s="620"/>
      <c r="CO30" s="620"/>
      <c r="CP30" s="620"/>
      <c r="CQ30" s="621"/>
      <c r="CR30" s="586">
        <v>1918828</v>
      </c>
      <c r="CS30" s="587"/>
      <c r="CT30" s="587"/>
      <c r="CU30" s="587"/>
      <c r="CV30" s="587"/>
      <c r="CW30" s="587"/>
      <c r="CX30" s="587"/>
      <c r="CY30" s="588"/>
      <c r="CZ30" s="589">
        <v>9.8000000000000007</v>
      </c>
      <c r="DA30" s="607"/>
      <c r="DB30" s="607"/>
      <c r="DC30" s="608"/>
      <c r="DD30" s="592">
        <v>1866382</v>
      </c>
      <c r="DE30" s="587"/>
      <c r="DF30" s="587"/>
      <c r="DG30" s="587"/>
      <c r="DH30" s="587"/>
      <c r="DI30" s="587"/>
      <c r="DJ30" s="587"/>
      <c r="DK30" s="588"/>
      <c r="DL30" s="592">
        <v>1866382</v>
      </c>
      <c r="DM30" s="587"/>
      <c r="DN30" s="587"/>
      <c r="DO30" s="587"/>
      <c r="DP30" s="587"/>
      <c r="DQ30" s="587"/>
      <c r="DR30" s="587"/>
      <c r="DS30" s="587"/>
      <c r="DT30" s="587"/>
      <c r="DU30" s="587"/>
      <c r="DV30" s="588"/>
      <c r="DW30" s="609">
        <v>14.3</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935321</v>
      </c>
      <c r="S31" s="587"/>
      <c r="T31" s="587"/>
      <c r="U31" s="587"/>
      <c r="V31" s="587"/>
      <c r="W31" s="587"/>
      <c r="X31" s="587"/>
      <c r="Y31" s="588"/>
      <c r="Z31" s="639">
        <v>4.5</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97.7</v>
      </c>
      <c r="BH31" s="605"/>
      <c r="BI31" s="605"/>
      <c r="BJ31" s="605"/>
      <c r="BK31" s="605"/>
      <c r="BL31" s="605"/>
      <c r="BM31" s="641">
        <v>90.7</v>
      </c>
      <c r="BN31" s="651"/>
      <c r="BO31" s="651"/>
      <c r="BP31" s="651"/>
      <c r="BQ31" s="615"/>
      <c r="BR31" s="650">
        <v>97.7</v>
      </c>
      <c r="BS31" s="605"/>
      <c r="BT31" s="605"/>
      <c r="BU31" s="605"/>
      <c r="BV31" s="605"/>
      <c r="BW31" s="605"/>
      <c r="BX31" s="641">
        <v>90.7</v>
      </c>
      <c r="BY31" s="651"/>
      <c r="BZ31" s="651"/>
      <c r="CA31" s="651"/>
      <c r="CB31" s="615"/>
      <c r="CD31" s="658"/>
      <c r="CE31" s="659"/>
      <c r="CF31" s="623" t="s">
        <v>296</v>
      </c>
      <c r="CG31" s="620"/>
      <c r="CH31" s="620"/>
      <c r="CI31" s="620"/>
      <c r="CJ31" s="620"/>
      <c r="CK31" s="620"/>
      <c r="CL31" s="620"/>
      <c r="CM31" s="620"/>
      <c r="CN31" s="620"/>
      <c r="CO31" s="620"/>
      <c r="CP31" s="620"/>
      <c r="CQ31" s="621"/>
      <c r="CR31" s="586">
        <v>163396</v>
      </c>
      <c r="CS31" s="605"/>
      <c r="CT31" s="605"/>
      <c r="CU31" s="605"/>
      <c r="CV31" s="605"/>
      <c r="CW31" s="605"/>
      <c r="CX31" s="605"/>
      <c r="CY31" s="606"/>
      <c r="CZ31" s="589">
        <v>0.8</v>
      </c>
      <c r="DA31" s="607"/>
      <c r="DB31" s="607"/>
      <c r="DC31" s="608"/>
      <c r="DD31" s="592">
        <v>163396</v>
      </c>
      <c r="DE31" s="605"/>
      <c r="DF31" s="605"/>
      <c r="DG31" s="605"/>
      <c r="DH31" s="605"/>
      <c r="DI31" s="605"/>
      <c r="DJ31" s="605"/>
      <c r="DK31" s="606"/>
      <c r="DL31" s="592">
        <v>163396</v>
      </c>
      <c r="DM31" s="605"/>
      <c r="DN31" s="605"/>
      <c r="DO31" s="605"/>
      <c r="DP31" s="605"/>
      <c r="DQ31" s="605"/>
      <c r="DR31" s="605"/>
      <c r="DS31" s="605"/>
      <c r="DT31" s="605"/>
      <c r="DU31" s="605"/>
      <c r="DV31" s="606"/>
      <c r="DW31" s="609">
        <v>1.2</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806100</v>
      </c>
      <c r="S32" s="587"/>
      <c r="T32" s="587"/>
      <c r="U32" s="587"/>
      <c r="V32" s="587"/>
      <c r="W32" s="587"/>
      <c r="X32" s="587"/>
      <c r="Y32" s="588"/>
      <c r="Z32" s="639">
        <v>3.9</v>
      </c>
      <c r="AA32" s="639"/>
      <c r="AB32" s="639"/>
      <c r="AC32" s="639"/>
      <c r="AD32" s="640">
        <v>317</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97.9</v>
      </c>
      <c r="BH32" s="571"/>
      <c r="BI32" s="571"/>
      <c r="BJ32" s="571"/>
      <c r="BK32" s="571"/>
      <c r="BL32" s="571"/>
      <c r="BM32" s="634">
        <v>91.9</v>
      </c>
      <c r="BN32" s="571"/>
      <c r="BO32" s="571"/>
      <c r="BP32" s="571"/>
      <c r="BQ32" s="628"/>
      <c r="BR32" s="649">
        <v>97.9</v>
      </c>
      <c r="BS32" s="571"/>
      <c r="BT32" s="571"/>
      <c r="BU32" s="571"/>
      <c r="BV32" s="571"/>
      <c r="BW32" s="571"/>
      <c r="BX32" s="634">
        <v>91.3</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1962900</v>
      </c>
      <c r="S33" s="587"/>
      <c r="T33" s="587"/>
      <c r="U33" s="587"/>
      <c r="V33" s="587"/>
      <c r="W33" s="587"/>
      <c r="X33" s="587"/>
      <c r="Y33" s="588"/>
      <c r="Z33" s="639">
        <v>9.5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7790649</v>
      </c>
      <c r="CS33" s="605"/>
      <c r="CT33" s="605"/>
      <c r="CU33" s="605"/>
      <c r="CV33" s="605"/>
      <c r="CW33" s="605"/>
      <c r="CX33" s="605"/>
      <c r="CY33" s="606"/>
      <c r="CZ33" s="589">
        <v>39.700000000000003</v>
      </c>
      <c r="DA33" s="607"/>
      <c r="DB33" s="607"/>
      <c r="DC33" s="608"/>
      <c r="DD33" s="592">
        <v>6713813</v>
      </c>
      <c r="DE33" s="605"/>
      <c r="DF33" s="605"/>
      <c r="DG33" s="605"/>
      <c r="DH33" s="605"/>
      <c r="DI33" s="605"/>
      <c r="DJ33" s="605"/>
      <c r="DK33" s="606"/>
      <c r="DL33" s="592">
        <v>4340065</v>
      </c>
      <c r="DM33" s="605"/>
      <c r="DN33" s="605"/>
      <c r="DO33" s="605"/>
      <c r="DP33" s="605"/>
      <c r="DQ33" s="605"/>
      <c r="DR33" s="605"/>
      <c r="DS33" s="605"/>
      <c r="DT33" s="605"/>
      <c r="DU33" s="605"/>
      <c r="DV33" s="606"/>
      <c r="DW33" s="609">
        <v>33.1</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2644031</v>
      </c>
      <c r="CS34" s="587"/>
      <c r="CT34" s="587"/>
      <c r="CU34" s="587"/>
      <c r="CV34" s="587"/>
      <c r="CW34" s="587"/>
      <c r="CX34" s="587"/>
      <c r="CY34" s="588"/>
      <c r="CZ34" s="589">
        <v>13.5</v>
      </c>
      <c r="DA34" s="607"/>
      <c r="DB34" s="607"/>
      <c r="DC34" s="608"/>
      <c r="DD34" s="592">
        <v>2137871</v>
      </c>
      <c r="DE34" s="587"/>
      <c r="DF34" s="587"/>
      <c r="DG34" s="587"/>
      <c r="DH34" s="587"/>
      <c r="DI34" s="587"/>
      <c r="DJ34" s="587"/>
      <c r="DK34" s="588"/>
      <c r="DL34" s="592">
        <v>1598798</v>
      </c>
      <c r="DM34" s="587"/>
      <c r="DN34" s="587"/>
      <c r="DO34" s="587"/>
      <c r="DP34" s="587"/>
      <c r="DQ34" s="587"/>
      <c r="DR34" s="587"/>
      <c r="DS34" s="587"/>
      <c r="DT34" s="587"/>
      <c r="DU34" s="587"/>
      <c r="DV34" s="588"/>
      <c r="DW34" s="609">
        <v>12.2</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1309400</v>
      </c>
      <c r="S35" s="587"/>
      <c r="T35" s="587"/>
      <c r="U35" s="587"/>
      <c r="V35" s="587"/>
      <c r="W35" s="587"/>
      <c r="X35" s="587"/>
      <c r="Y35" s="588"/>
      <c r="Z35" s="639">
        <v>6.4</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3298474</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153706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236822</v>
      </c>
      <c r="CS35" s="605"/>
      <c r="CT35" s="605"/>
      <c r="CU35" s="605"/>
      <c r="CV35" s="605"/>
      <c r="CW35" s="605"/>
      <c r="CX35" s="605"/>
      <c r="CY35" s="606"/>
      <c r="CZ35" s="589">
        <v>1.2</v>
      </c>
      <c r="DA35" s="607"/>
      <c r="DB35" s="607"/>
      <c r="DC35" s="608"/>
      <c r="DD35" s="592">
        <v>197466</v>
      </c>
      <c r="DE35" s="605"/>
      <c r="DF35" s="605"/>
      <c r="DG35" s="605"/>
      <c r="DH35" s="605"/>
      <c r="DI35" s="605"/>
      <c r="DJ35" s="605"/>
      <c r="DK35" s="606"/>
      <c r="DL35" s="592">
        <v>183665</v>
      </c>
      <c r="DM35" s="605"/>
      <c r="DN35" s="605"/>
      <c r="DO35" s="605"/>
      <c r="DP35" s="605"/>
      <c r="DQ35" s="605"/>
      <c r="DR35" s="605"/>
      <c r="DS35" s="605"/>
      <c r="DT35" s="605"/>
      <c r="DU35" s="605"/>
      <c r="DV35" s="606"/>
      <c r="DW35" s="609">
        <v>1.4</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20609750</v>
      </c>
      <c r="S36" s="627"/>
      <c r="T36" s="627"/>
      <c r="U36" s="627"/>
      <c r="V36" s="627"/>
      <c r="W36" s="627"/>
      <c r="X36" s="627"/>
      <c r="Y36" s="630"/>
      <c r="Z36" s="631">
        <v>100</v>
      </c>
      <c r="AA36" s="631"/>
      <c r="AB36" s="631"/>
      <c r="AC36" s="631"/>
      <c r="AD36" s="632">
        <v>11787366</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1265822</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-228321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2816204</v>
      </c>
      <c r="CS36" s="587"/>
      <c r="CT36" s="587"/>
      <c r="CU36" s="587"/>
      <c r="CV36" s="587"/>
      <c r="CW36" s="587"/>
      <c r="CX36" s="587"/>
      <c r="CY36" s="588"/>
      <c r="CZ36" s="589">
        <v>14.3</v>
      </c>
      <c r="DA36" s="607"/>
      <c r="DB36" s="607"/>
      <c r="DC36" s="608"/>
      <c r="DD36" s="592">
        <v>2688456</v>
      </c>
      <c r="DE36" s="587"/>
      <c r="DF36" s="587"/>
      <c r="DG36" s="587"/>
      <c r="DH36" s="587"/>
      <c r="DI36" s="587"/>
      <c r="DJ36" s="587"/>
      <c r="DK36" s="588"/>
      <c r="DL36" s="592">
        <v>1764918</v>
      </c>
      <c r="DM36" s="587"/>
      <c r="DN36" s="587"/>
      <c r="DO36" s="587"/>
      <c r="DP36" s="587"/>
      <c r="DQ36" s="587"/>
      <c r="DR36" s="587"/>
      <c r="DS36" s="587"/>
      <c r="DT36" s="587"/>
      <c r="DU36" s="587"/>
      <c r="DV36" s="588"/>
      <c r="DW36" s="609">
        <v>13.5</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348499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9901</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612588</v>
      </c>
      <c r="CS37" s="605"/>
      <c r="CT37" s="605"/>
      <c r="CU37" s="605"/>
      <c r="CV37" s="605"/>
      <c r="CW37" s="605"/>
      <c r="CX37" s="605"/>
      <c r="CY37" s="606"/>
      <c r="CZ37" s="589">
        <v>3.1</v>
      </c>
      <c r="DA37" s="607"/>
      <c r="DB37" s="607"/>
      <c r="DC37" s="608"/>
      <c r="DD37" s="592">
        <v>612588</v>
      </c>
      <c r="DE37" s="605"/>
      <c r="DF37" s="605"/>
      <c r="DG37" s="605"/>
      <c r="DH37" s="605"/>
      <c r="DI37" s="605"/>
      <c r="DJ37" s="605"/>
      <c r="DK37" s="606"/>
      <c r="DL37" s="592">
        <v>598605</v>
      </c>
      <c r="DM37" s="605"/>
      <c r="DN37" s="605"/>
      <c r="DO37" s="605"/>
      <c r="DP37" s="605"/>
      <c r="DQ37" s="605"/>
      <c r="DR37" s="605"/>
      <c r="DS37" s="605"/>
      <c r="DT37" s="605"/>
      <c r="DU37" s="605"/>
      <c r="DV37" s="606"/>
      <c r="DW37" s="609">
        <v>4.5999999999999996</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4024</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17749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1873405</v>
      </c>
      <c r="CS38" s="587"/>
      <c r="CT38" s="587"/>
      <c r="CU38" s="587"/>
      <c r="CV38" s="587"/>
      <c r="CW38" s="587"/>
      <c r="CX38" s="587"/>
      <c r="CY38" s="588"/>
      <c r="CZ38" s="589">
        <v>9.5</v>
      </c>
      <c r="DA38" s="607"/>
      <c r="DB38" s="607"/>
      <c r="DC38" s="608"/>
      <c r="DD38" s="592">
        <v>1634366</v>
      </c>
      <c r="DE38" s="587"/>
      <c r="DF38" s="587"/>
      <c r="DG38" s="587"/>
      <c r="DH38" s="587"/>
      <c r="DI38" s="587"/>
      <c r="DJ38" s="587"/>
      <c r="DK38" s="588"/>
      <c r="DL38" s="592">
        <v>792684</v>
      </c>
      <c r="DM38" s="587"/>
      <c r="DN38" s="587"/>
      <c r="DO38" s="587"/>
      <c r="DP38" s="587"/>
      <c r="DQ38" s="587"/>
      <c r="DR38" s="587"/>
      <c r="DS38" s="587"/>
      <c r="DT38" s="587"/>
      <c r="DU38" s="587"/>
      <c r="DV38" s="588"/>
      <c r="DW38" s="609">
        <v>6.1</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96</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58187</v>
      </c>
      <c r="CS39" s="605"/>
      <c r="CT39" s="605"/>
      <c r="CU39" s="605"/>
      <c r="CV39" s="605"/>
      <c r="CW39" s="605"/>
      <c r="CX39" s="605"/>
      <c r="CY39" s="606"/>
      <c r="CZ39" s="589">
        <v>0.3</v>
      </c>
      <c r="DA39" s="607"/>
      <c r="DB39" s="607"/>
      <c r="DC39" s="608"/>
      <c r="DD39" s="592">
        <v>55654</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419464</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74</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162000</v>
      </c>
      <c r="CS40" s="587"/>
      <c r="CT40" s="587"/>
      <c r="CU40" s="587"/>
      <c r="CV40" s="587"/>
      <c r="CW40" s="587"/>
      <c r="CX40" s="587"/>
      <c r="CY40" s="588"/>
      <c r="CZ40" s="589">
        <v>0.8</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1260665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246</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1785997</v>
      </c>
      <c r="CS42" s="587"/>
      <c r="CT42" s="587"/>
      <c r="CU42" s="587"/>
      <c r="CV42" s="587"/>
      <c r="CW42" s="587"/>
      <c r="CX42" s="587"/>
      <c r="CY42" s="588"/>
      <c r="CZ42" s="589">
        <v>9.1</v>
      </c>
      <c r="DA42" s="590"/>
      <c r="DB42" s="590"/>
      <c r="DC42" s="591"/>
      <c r="DD42" s="592">
        <v>706201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98638</v>
      </c>
      <c r="CS43" s="605"/>
      <c r="CT43" s="605"/>
      <c r="CU43" s="605"/>
      <c r="CV43" s="605"/>
      <c r="CW43" s="605"/>
      <c r="CX43" s="605"/>
      <c r="CY43" s="606"/>
      <c r="CZ43" s="589">
        <v>0.5</v>
      </c>
      <c r="DA43" s="607"/>
      <c r="DB43" s="607"/>
      <c r="DC43" s="608"/>
      <c r="DD43" s="592">
        <v>98638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1785997</v>
      </c>
      <c r="CS44" s="587"/>
      <c r="CT44" s="587"/>
      <c r="CU44" s="587"/>
      <c r="CV44" s="587"/>
      <c r="CW44" s="587"/>
      <c r="CX44" s="587"/>
      <c r="CY44" s="588"/>
      <c r="CZ44" s="589">
        <v>9.1</v>
      </c>
      <c r="DA44" s="590"/>
      <c r="DB44" s="590"/>
      <c r="DC44" s="591"/>
      <c r="DD44" s="592">
        <v>706201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891763</v>
      </c>
      <c r="CS45" s="605"/>
      <c r="CT45" s="605"/>
      <c r="CU45" s="605"/>
      <c r="CV45" s="605"/>
      <c r="CW45" s="605"/>
      <c r="CX45" s="605"/>
      <c r="CY45" s="606"/>
      <c r="CZ45" s="589">
        <v>4.5</v>
      </c>
      <c r="DA45" s="607"/>
      <c r="DB45" s="607"/>
      <c r="DC45" s="608"/>
      <c r="DD45" s="592">
        <v>147687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860602</v>
      </c>
      <c r="CS46" s="587"/>
      <c r="CT46" s="587"/>
      <c r="CU46" s="587"/>
      <c r="CV46" s="587"/>
      <c r="CW46" s="587"/>
      <c r="CX46" s="587"/>
      <c r="CY46" s="588"/>
      <c r="CZ46" s="589">
        <v>4.4000000000000004</v>
      </c>
      <c r="DA46" s="590"/>
      <c r="DB46" s="590"/>
      <c r="DC46" s="591"/>
      <c r="DD46" s="592">
        <v>553935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t="s">
        <v>341</v>
      </c>
      <c r="CS47" s="605"/>
      <c r="CT47" s="605"/>
      <c r="CU47" s="605"/>
      <c r="CV47" s="605"/>
      <c r="CW47" s="605"/>
      <c r="CX47" s="605"/>
      <c r="CY47" s="606"/>
      <c r="CZ47" s="589" t="s">
        <v>341</v>
      </c>
      <c r="DA47" s="607"/>
      <c r="DB47" s="607"/>
      <c r="DC47" s="608"/>
      <c r="DD47" s="592" t="s">
        <v>341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342</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19642953</v>
      </c>
      <c r="CS49" s="571"/>
      <c r="CT49" s="571"/>
      <c r="CU49" s="571"/>
      <c r="CV49" s="571"/>
      <c r="CW49" s="571"/>
      <c r="CX49" s="571"/>
      <c r="CY49" s="572"/>
      <c r="CZ49" s="573">
        <v>100</v>
      </c>
      <c r="DA49" s="574"/>
      <c r="DB49" s="574"/>
      <c r="DC49" s="575"/>
      <c r="DD49" s="576">
        <v>14272546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G1" zoomScale="70" zoomScaleNormal="25" zoomScaleSheetLayoutView="70" workbookViewId="0">
      <selection activeCell="CW7" sqref="CW7:DA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20565</v>
      </c>
      <c r="R7" s="1099"/>
      <c r="S7" s="1099"/>
      <c r="T7" s="1099"/>
      <c r="U7" s="1099"/>
      <c r="V7" s="1099">
        <v>19612</v>
      </c>
      <c r="W7" s="1099"/>
      <c r="X7" s="1099"/>
      <c r="Y7" s="1099"/>
      <c r="Z7" s="1099"/>
      <c r="AA7" s="1099">
        <v>953</v>
      </c>
      <c r="AB7" s="1099"/>
      <c r="AC7" s="1099"/>
      <c r="AD7" s="1099"/>
      <c r="AE7" s="1100"/>
      <c r="AF7" s="1101">
        <v>871</v>
      </c>
      <c r="AG7" s="1102"/>
      <c r="AH7" s="1102"/>
      <c r="AI7" s="1102"/>
      <c r="AJ7" s="1103"/>
      <c r="AK7" s="1085">
        <v>31</v>
      </c>
      <c r="AL7" s="1086"/>
      <c r="AM7" s="1086"/>
      <c r="AN7" s="1086"/>
      <c r="AO7" s="1086"/>
      <c r="AP7" s="1086">
        <v>15371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547</v>
      </c>
      <c r="BT7" s="1090"/>
      <c r="BU7" s="1090"/>
      <c r="BV7" s="1090"/>
      <c r="BW7" s="1090"/>
      <c r="BX7" s="1090"/>
      <c r="BY7" s="1090"/>
      <c r="BZ7" s="1090"/>
      <c r="CA7" s="1090"/>
      <c r="CB7" s="1090"/>
      <c r="CC7" s="1090"/>
      <c r="CD7" s="1090"/>
      <c r="CE7" s="1090"/>
      <c r="CF7" s="1090"/>
      <c r="CG7" s="1091"/>
      <c r="CH7" s="1082">
        <v>0</v>
      </c>
      <c r="CI7" s="1083"/>
      <c r="CJ7" s="1083"/>
      <c r="CK7" s="1083"/>
      <c r="CL7" s="1084"/>
      <c r="CM7" s="1082">
        <v>78</v>
      </c>
      <c r="CN7" s="1083"/>
      <c r="CO7" s="1083"/>
      <c r="CP7" s="1083"/>
      <c r="CQ7" s="1084"/>
      <c r="CR7" s="1082">
        <v>10</v>
      </c>
      <c r="CS7" s="1083"/>
      <c r="CT7" s="1083"/>
      <c r="CU7" s="1083"/>
      <c r="CV7" s="1084"/>
      <c r="CW7" s="1082">
        <v>1</v>
      </c>
      <c r="CX7" s="1083"/>
      <c r="CY7" s="1083"/>
      <c r="CZ7" s="1083"/>
      <c r="DA7" s="1084"/>
      <c r="DB7" s="1082" t="s">
        <v>549</v>
      </c>
      <c r="DC7" s="1083"/>
      <c r="DD7" s="1083"/>
      <c r="DE7" s="1083"/>
      <c r="DF7" s="1084"/>
      <c r="DG7" s="1082" t="s">
        <v>551</v>
      </c>
      <c r="DH7" s="1083"/>
      <c r="DI7" s="1083"/>
      <c r="DJ7" s="1083"/>
      <c r="DK7" s="1084"/>
      <c r="DL7" s="1082" t="s">
        <v>549</v>
      </c>
      <c r="DM7" s="1083"/>
      <c r="DN7" s="1083"/>
      <c r="DO7" s="1083"/>
      <c r="DP7" s="1084"/>
      <c r="DQ7" s="1082" t="s">
        <v>549</v>
      </c>
      <c r="DR7" s="1083"/>
      <c r="DS7" s="1083"/>
      <c r="DT7" s="1083"/>
      <c r="DU7" s="1084"/>
      <c r="DV7" s="1109"/>
      <c r="DW7" s="1110"/>
      <c r="DX7" s="1110"/>
      <c r="DY7" s="1110"/>
      <c r="DZ7" s="1111"/>
      <c r="EA7" s="205"/>
    </row>
    <row r="8" spans="1:131" s="206" customFormat="1" ht="26.25" customHeight="1" x14ac:dyDescent="0.15">
      <c r="A8" s="212">
        <v>2</v>
      </c>
      <c r="B8" s="1025" t="s">
        <v>367</v>
      </c>
      <c r="C8" s="1026"/>
      <c r="D8" s="1026"/>
      <c r="E8" s="1026"/>
      <c r="F8" s="1026"/>
      <c r="G8" s="1026"/>
      <c r="H8" s="1026"/>
      <c r="I8" s="1026"/>
      <c r="J8" s="1026"/>
      <c r="K8" s="1026"/>
      <c r="L8" s="1026"/>
      <c r="M8" s="1026"/>
      <c r="N8" s="1026"/>
      <c r="O8" s="1026"/>
      <c r="P8" s="1027"/>
      <c r="Q8" s="1037">
        <v>15</v>
      </c>
      <c r="R8" s="1038"/>
      <c r="S8" s="1038"/>
      <c r="T8" s="1038"/>
      <c r="U8" s="1038"/>
      <c r="V8" s="1038">
        <v>8</v>
      </c>
      <c r="W8" s="1038"/>
      <c r="X8" s="1038"/>
      <c r="Y8" s="1038"/>
      <c r="Z8" s="1038"/>
      <c r="AA8" s="1038">
        <v>7</v>
      </c>
      <c r="AB8" s="1038"/>
      <c r="AC8" s="1038"/>
      <c r="AD8" s="1038"/>
      <c r="AE8" s="1039"/>
      <c r="AF8" s="1031">
        <v>7</v>
      </c>
      <c r="AG8" s="1032"/>
      <c r="AH8" s="1032"/>
      <c r="AI8" s="1032"/>
      <c r="AJ8" s="1033"/>
      <c r="AK8" s="1080" t="s">
        <v>549</v>
      </c>
      <c r="AL8" s="1081"/>
      <c r="AM8" s="1081"/>
      <c r="AN8" s="1081"/>
      <c r="AO8" s="1081"/>
      <c r="AP8" s="1081">
        <v>20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548</v>
      </c>
      <c r="BT8" s="1009"/>
      <c r="BU8" s="1009"/>
      <c r="BV8" s="1009"/>
      <c r="BW8" s="1009"/>
      <c r="BX8" s="1009"/>
      <c r="BY8" s="1009"/>
      <c r="BZ8" s="1009"/>
      <c r="CA8" s="1009"/>
      <c r="CB8" s="1009"/>
      <c r="CC8" s="1009"/>
      <c r="CD8" s="1009"/>
      <c r="CE8" s="1009"/>
      <c r="CF8" s="1009"/>
      <c r="CG8" s="1010"/>
      <c r="CH8" s="983">
        <v>16</v>
      </c>
      <c r="CI8" s="984"/>
      <c r="CJ8" s="984"/>
      <c r="CK8" s="984"/>
      <c r="CL8" s="985"/>
      <c r="CM8" s="983">
        <v>825</v>
      </c>
      <c r="CN8" s="984"/>
      <c r="CO8" s="984"/>
      <c r="CP8" s="984"/>
      <c r="CQ8" s="985"/>
      <c r="CR8" s="983">
        <v>100</v>
      </c>
      <c r="CS8" s="984"/>
      <c r="CT8" s="984"/>
      <c r="CU8" s="984"/>
      <c r="CV8" s="985"/>
      <c r="CW8" s="983" t="s">
        <v>549</v>
      </c>
      <c r="CX8" s="984"/>
      <c r="CY8" s="984"/>
      <c r="CZ8" s="984"/>
      <c r="DA8" s="985"/>
      <c r="DB8" s="983" t="s">
        <v>550</v>
      </c>
      <c r="DC8" s="984"/>
      <c r="DD8" s="984"/>
      <c r="DE8" s="984"/>
      <c r="DF8" s="985"/>
      <c r="DG8" s="983" t="s">
        <v>549</v>
      </c>
      <c r="DH8" s="984"/>
      <c r="DI8" s="984"/>
      <c r="DJ8" s="984"/>
      <c r="DK8" s="985"/>
      <c r="DL8" s="983" t="s">
        <v>550</v>
      </c>
      <c r="DM8" s="984"/>
      <c r="DN8" s="984"/>
      <c r="DO8" s="984"/>
      <c r="DP8" s="985"/>
      <c r="DQ8" s="983" t="s">
        <v>551</v>
      </c>
      <c r="DR8" s="984"/>
      <c r="DS8" s="984"/>
      <c r="DT8" s="984"/>
      <c r="DU8" s="985"/>
      <c r="DV8" s="986"/>
      <c r="DW8" s="987"/>
      <c r="DX8" s="987"/>
      <c r="DY8" s="987"/>
      <c r="DZ8" s="988"/>
      <c r="EA8" s="205"/>
    </row>
    <row r="9" spans="1:131" s="206" customFormat="1" ht="26.25" customHeight="1" x14ac:dyDescent="0.15">
      <c r="A9" s="212">
        <v>3</v>
      </c>
      <c r="B9" s="1025" t="s">
        <v>368</v>
      </c>
      <c r="C9" s="1026"/>
      <c r="D9" s="1026"/>
      <c r="E9" s="1026"/>
      <c r="F9" s="1026"/>
      <c r="G9" s="1026"/>
      <c r="H9" s="1026"/>
      <c r="I9" s="1026"/>
      <c r="J9" s="1026"/>
      <c r="K9" s="1026"/>
      <c r="L9" s="1026"/>
      <c r="M9" s="1026"/>
      <c r="N9" s="1026"/>
      <c r="O9" s="1026"/>
      <c r="P9" s="1027"/>
      <c r="Q9" s="1037">
        <v>91</v>
      </c>
      <c r="R9" s="1038"/>
      <c r="S9" s="1038"/>
      <c r="T9" s="1038"/>
      <c r="U9" s="1038"/>
      <c r="V9" s="1038">
        <v>85</v>
      </c>
      <c r="W9" s="1038"/>
      <c r="X9" s="1038"/>
      <c r="Y9" s="1038"/>
      <c r="Z9" s="1038"/>
      <c r="AA9" s="1038">
        <v>6</v>
      </c>
      <c r="AB9" s="1038"/>
      <c r="AC9" s="1038"/>
      <c r="AD9" s="1038"/>
      <c r="AE9" s="1039"/>
      <c r="AF9" s="1031">
        <v>6</v>
      </c>
      <c r="AG9" s="1032"/>
      <c r="AH9" s="1032"/>
      <c r="AI9" s="1032"/>
      <c r="AJ9" s="1033"/>
      <c r="AK9" s="1080">
        <v>62</v>
      </c>
      <c r="AL9" s="1081"/>
      <c r="AM9" s="1081"/>
      <c r="AN9" s="1081"/>
      <c r="AO9" s="1081"/>
      <c r="AP9" s="1081">
        <v>144</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369</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370</v>
      </c>
      <c r="B23" s="938" t="s">
        <v>371</v>
      </c>
      <c r="C23" s="939"/>
      <c r="D23" s="939"/>
      <c r="E23" s="939"/>
      <c r="F23" s="939"/>
      <c r="G23" s="939"/>
      <c r="H23" s="939"/>
      <c r="I23" s="939"/>
      <c r="J23" s="939"/>
      <c r="K23" s="939"/>
      <c r="L23" s="939"/>
      <c r="M23" s="939"/>
      <c r="N23" s="939"/>
      <c r="O23" s="939"/>
      <c r="P23" s="940"/>
      <c r="Q23" s="1062">
        <v>20610</v>
      </c>
      <c r="R23" s="1063"/>
      <c r="S23" s="1063"/>
      <c r="T23" s="1063"/>
      <c r="U23" s="1063"/>
      <c r="V23" s="1063">
        <v>19643</v>
      </c>
      <c r="W23" s="1063"/>
      <c r="X23" s="1063"/>
      <c r="Y23" s="1063"/>
      <c r="Z23" s="1063"/>
      <c r="AA23" s="1063">
        <v>967</v>
      </c>
      <c r="AB23" s="1063"/>
      <c r="AC23" s="1063"/>
      <c r="AD23" s="1063"/>
      <c r="AE23" s="1064"/>
      <c r="AF23" s="1065">
        <v>884</v>
      </c>
      <c r="AG23" s="1063"/>
      <c r="AH23" s="1063"/>
      <c r="AI23" s="1063"/>
      <c r="AJ23" s="1066"/>
      <c r="AK23" s="1067"/>
      <c r="AL23" s="1068"/>
      <c r="AM23" s="1068"/>
      <c r="AN23" s="1068"/>
      <c r="AO23" s="1068"/>
      <c r="AP23" s="1063">
        <v>15535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382</v>
      </c>
      <c r="C28" s="1045"/>
      <c r="D28" s="1045"/>
      <c r="E28" s="1045"/>
      <c r="F28" s="1045"/>
      <c r="G28" s="1045"/>
      <c r="H28" s="1045"/>
      <c r="I28" s="1045"/>
      <c r="J28" s="1045"/>
      <c r="K28" s="1045"/>
      <c r="L28" s="1045"/>
      <c r="M28" s="1045"/>
      <c r="N28" s="1045"/>
      <c r="O28" s="1045"/>
      <c r="P28" s="1046"/>
      <c r="Q28" s="1047">
        <v>6711</v>
      </c>
      <c r="R28" s="1048"/>
      <c r="S28" s="1048"/>
      <c r="T28" s="1048"/>
      <c r="U28" s="1048"/>
      <c r="V28" s="1048">
        <v>6558</v>
      </c>
      <c r="W28" s="1048"/>
      <c r="X28" s="1048"/>
      <c r="Y28" s="1048"/>
      <c r="Z28" s="1048"/>
      <c r="AA28" s="1048">
        <v>154</v>
      </c>
      <c r="AB28" s="1048"/>
      <c r="AC28" s="1048"/>
      <c r="AD28" s="1048"/>
      <c r="AE28" s="1049"/>
      <c r="AF28" s="1050">
        <v>154</v>
      </c>
      <c r="AG28" s="1048"/>
      <c r="AH28" s="1048"/>
      <c r="AI28" s="1048"/>
      <c r="AJ28" s="1051"/>
      <c r="AK28" s="1052">
        <v>419</v>
      </c>
      <c r="AL28" s="1040"/>
      <c r="AM28" s="1040"/>
      <c r="AN28" s="1040"/>
      <c r="AO28" s="1040"/>
      <c r="AP28" s="1040" t="s">
        <v>541</v>
      </c>
      <c r="AQ28" s="1040"/>
      <c r="AR28" s="1040"/>
      <c r="AS28" s="1040"/>
      <c r="AT28" s="1040"/>
      <c r="AU28" s="1040" t="s">
        <v>541</v>
      </c>
      <c r="AV28" s="1040"/>
      <c r="AW28" s="1040"/>
      <c r="AX28" s="1040"/>
      <c r="AY28" s="1040"/>
      <c r="AZ28" s="1041" t="s">
        <v>541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383</v>
      </c>
      <c r="C29" s="1026"/>
      <c r="D29" s="1026"/>
      <c r="E29" s="1026"/>
      <c r="F29" s="1026"/>
      <c r="G29" s="1026"/>
      <c r="H29" s="1026"/>
      <c r="I29" s="1026"/>
      <c r="J29" s="1026"/>
      <c r="K29" s="1026"/>
      <c r="L29" s="1026"/>
      <c r="M29" s="1026"/>
      <c r="N29" s="1026"/>
      <c r="O29" s="1026"/>
      <c r="P29" s="1027"/>
      <c r="Q29" s="1037">
        <v>4411</v>
      </c>
      <c r="R29" s="1038"/>
      <c r="S29" s="1038"/>
      <c r="T29" s="1038"/>
      <c r="U29" s="1038"/>
      <c r="V29" s="1038">
        <v>4222</v>
      </c>
      <c r="W29" s="1038"/>
      <c r="X29" s="1038"/>
      <c r="Y29" s="1038"/>
      <c r="Z29" s="1038"/>
      <c r="AA29" s="1038">
        <v>189</v>
      </c>
      <c r="AB29" s="1038"/>
      <c r="AC29" s="1038"/>
      <c r="AD29" s="1038"/>
      <c r="AE29" s="1039"/>
      <c r="AF29" s="1031">
        <v>189</v>
      </c>
      <c r="AG29" s="1032"/>
      <c r="AH29" s="1032"/>
      <c r="AI29" s="1032"/>
      <c r="AJ29" s="1033"/>
      <c r="AK29" s="974">
        <v>634</v>
      </c>
      <c r="AL29" s="965"/>
      <c r="AM29" s="965"/>
      <c r="AN29" s="965"/>
      <c r="AO29" s="965"/>
      <c r="AP29" s="965" t="s">
        <v>541</v>
      </c>
      <c r="AQ29" s="965"/>
      <c r="AR29" s="965"/>
      <c r="AS29" s="965"/>
      <c r="AT29" s="965"/>
      <c r="AU29" s="965" t="s">
        <v>541</v>
      </c>
      <c r="AV29" s="965"/>
      <c r="AW29" s="965"/>
      <c r="AX29" s="965"/>
      <c r="AY29" s="965"/>
      <c r="AZ29" s="1036" t="s">
        <v>541</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384</v>
      </c>
      <c r="C30" s="1026"/>
      <c r="D30" s="1026"/>
      <c r="E30" s="1026"/>
      <c r="F30" s="1026"/>
      <c r="G30" s="1026"/>
      <c r="H30" s="1026"/>
      <c r="I30" s="1026"/>
      <c r="J30" s="1026"/>
      <c r="K30" s="1026"/>
      <c r="L30" s="1026"/>
      <c r="M30" s="1026"/>
      <c r="N30" s="1026"/>
      <c r="O30" s="1026"/>
      <c r="P30" s="1027"/>
      <c r="Q30" s="1037">
        <v>1195</v>
      </c>
      <c r="R30" s="1038"/>
      <c r="S30" s="1038"/>
      <c r="T30" s="1038"/>
      <c r="U30" s="1038"/>
      <c r="V30" s="1038">
        <v>1156</v>
      </c>
      <c r="W30" s="1038"/>
      <c r="X30" s="1038"/>
      <c r="Y30" s="1038"/>
      <c r="Z30" s="1038"/>
      <c r="AA30" s="1038">
        <v>39</v>
      </c>
      <c r="AB30" s="1038"/>
      <c r="AC30" s="1038"/>
      <c r="AD30" s="1038"/>
      <c r="AE30" s="1039"/>
      <c r="AF30" s="1031">
        <v>39</v>
      </c>
      <c r="AG30" s="1032"/>
      <c r="AH30" s="1032"/>
      <c r="AI30" s="1032"/>
      <c r="AJ30" s="1033"/>
      <c r="AK30" s="974">
        <v>639</v>
      </c>
      <c r="AL30" s="965"/>
      <c r="AM30" s="965"/>
      <c r="AN30" s="965"/>
      <c r="AO30" s="965"/>
      <c r="AP30" s="965" t="s">
        <v>541</v>
      </c>
      <c r="AQ30" s="965"/>
      <c r="AR30" s="965"/>
      <c r="AS30" s="965"/>
      <c r="AT30" s="965"/>
      <c r="AU30" s="965" t="s">
        <v>542</v>
      </c>
      <c r="AV30" s="965"/>
      <c r="AW30" s="965"/>
      <c r="AX30" s="965"/>
      <c r="AY30" s="965"/>
      <c r="AZ30" s="1036" t="s">
        <v>541</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385</v>
      </c>
      <c r="C31" s="1026"/>
      <c r="D31" s="1026"/>
      <c r="E31" s="1026"/>
      <c r="F31" s="1026"/>
      <c r="G31" s="1026"/>
      <c r="H31" s="1026"/>
      <c r="I31" s="1026"/>
      <c r="J31" s="1026"/>
      <c r="K31" s="1026"/>
      <c r="L31" s="1026"/>
      <c r="M31" s="1026"/>
      <c r="N31" s="1026"/>
      <c r="O31" s="1026"/>
      <c r="P31" s="1027"/>
      <c r="Q31" s="1037">
        <v>8608</v>
      </c>
      <c r="R31" s="1038"/>
      <c r="S31" s="1038"/>
      <c r="T31" s="1038"/>
      <c r="U31" s="1038"/>
      <c r="V31" s="1038">
        <v>8820</v>
      </c>
      <c r="W31" s="1038"/>
      <c r="X31" s="1038"/>
      <c r="Y31" s="1038"/>
      <c r="Z31" s="1038"/>
      <c r="AA31" s="1038">
        <v>-212</v>
      </c>
      <c r="AB31" s="1038"/>
      <c r="AC31" s="1038"/>
      <c r="AD31" s="1038"/>
      <c r="AE31" s="1039"/>
      <c r="AF31" s="1031">
        <v>-369</v>
      </c>
      <c r="AG31" s="1032"/>
      <c r="AH31" s="1032"/>
      <c r="AI31" s="1032"/>
      <c r="AJ31" s="1033"/>
      <c r="AK31" s="974">
        <v>1280</v>
      </c>
      <c r="AL31" s="965"/>
      <c r="AM31" s="965"/>
      <c r="AN31" s="965"/>
      <c r="AO31" s="965"/>
      <c r="AP31" s="965">
        <v>10992</v>
      </c>
      <c r="AQ31" s="965"/>
      <c r="AR31" s="965"/>
      <c r="AS31" s="965"/>
      <c r="AT31" s="965"/>
      <c r="AU31" s="965">
        <v>6935</v>
      </c>
      <c r="AV31" s="965"/>
      <c r="AW31" s="965"/>
      <c r="AX31" s="965"/>
      <c r="AY31" s="965"/>
      <c r="AZ31" s="1036">
        <v>4.5999999999999996</v>
      </c>
      <c r="BA31" s="1036"/>
      <c r="BB31" s="1036"/>
      <c r="BC31" s="1036"/>
      <c r="BD31" s="1036"/>
      <c r="BE31" s="1020" t="s">
        <v>386</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387</v>
      </c>
      <c r="C32" s="1026"/>
      <c r="D32" s="1026"/>
      <c r="E32" s="1026"/>
      <c r="F32" s="1026"/>
      <c r="G32" s="1026"/>
      <c r="H32" s="1026"/>
      <c r="I32" s="1026"/>
      <c r="J32" s="1026"/>
      <c r="K32" s="1026"/>
      <c r="L32" s="1026"/>
      <c r="M32" s="1026"/>
      <c r="N32" s="1026"/>
      <c r="O32" s="1026"/>
      <c r="P32" s="1027"/>
      <c r="Q32" s="1037">
        <v>286</v>
      </c>
      <c r="R32" s="1038"/>
      <c r="S32" s="1038"/>
      <c r="T32" s="1038"/>
      <c r="U32" s="1038"/>
      <c r="V32" s="1038">
        <v>271</v>
      </c>
      <c r="W32" s="1038"/>
      <c r="X32" s="1038"/>
      <c r="Y32" s="1038"/>
      <c r="Z32" s="1038"/>
      <c r="AA32" s="1038">
        <v>15</v>
      </c>
      <c r="AB32" s="1038"/>
      <c r="AC32" s="1038"/>
      <c r="AD32" s="1038"/>
      <c r="AE32" s="1039"/>
      <c r="AF32" s="1031">
        <v>156</v>
      </c>
      <c r="AG32" s="1032"/>
      <c r="AH32" s="1032"/>
      <c r="AI32" s="1032"/>
      <c r="AJ32" s="1033"/>
      <c r="AK32" s="974">
        <v>155</v>
      </c>
      <c r="AL32" s="965"/>
      <c r="AM32" s="965"/>
      <c r="AN32" s="965"/>
      <c r="AO32" s="965"/>
      <c r="AP32" s="965">
        <v>1119</v>
      </c>
      <c r="AQ32" s="965"/>
      <c r="AR32" s="965"/>
      <c r="AS32" s="965"/>
      <c r="AT32" s="965"/>
      <c r="AU32" s="965">
        <v>673</v>
      </c>
      <c r="AV32" s="965"/>
      <c r="AW32" s="965"/>
      <c r="AX32" s="965"/>
      <c r="AY32" s="965"/>
      <c r="AZ32" s="1036" t="s">
        <v>541</v>
      </c>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388</v>
      </c>
      <c r="C33" s="1026"/>
      <c r="D33" s="1026"/>
      <c r="E33" s="1026"/>
      <c r="F33" s="1026"/>
      <c r="G33" s="1026"/>
      <c r="H33" s="1026"/>
      <c r="I33" s="1026"/>
      <c r="J33" s="1026"/>
      <c r="K33" s="1026"/>
      <c r="L33" s="1026"/>
      <c r="M33" s="1026"/>
      <c r="N33" s="1026"/>
      <c r="O33" s="1026"/>
      <c r="P33" s="1027"/>
      <c r="Q33" s="1037">
        <v>1242</v>
      </c>
      <c r="R33" s="1038"/>
      <c r="S33" s="1038"/>
      <c r="T33" s="1038"/>
      <c r="U33" s="1038"/>
      <c r="V33" s="1038">
        <v>1171</v>
      </c>
      <c r="W33" s="1038"/>
      <c r="X33" s="1038"/>
      <c r="Y33" s="1038"/>
      <c r="Z33" s="1038"/>
      <c r="AA33" s="1038">
        <v>71</v>
      </c>
      <c r="AB33" s="1038"/>
      <c r="AC33" s="1038"/>
      <c r="AD33" s="1038"/>
      <c r="AE33" s="1039"/>
      <c r="AF33" s="1031">
        <v>917</v>
      </c>
      <c r="AG33" s="1032"/>
      <c r="AH33" s="1032"/>
      <c r="AI33" s="1032"/>
      <c r="AJ33" s="1033"/>
      <c r="AK33" s="974">
        <v>4</v>
      </c>
      <c r="AL33" s="965"/>
      <c r="AM33" s="965"/>
      <c r="AN33" s="965"/>
      <c r="AO33" s="965"/>
      <c r="AP33" s="965">
        <v>1974</v>
      </c>
      <c r="AQ33" s="965"/>
      <c r="AR33" s="965"/>
      <c r="AS33" s="965"/>
      <c r="AT33" s="965"/>
      <c r="AU33" s="965">
        <v>6</v>
      </c>
      <c r="AV33" s="965"/>
      <c r="AW33" s="965"/>
      <c r="AX33" s="965"/>
      <c r="AY33" s="965"/>
      <c r="AZ33" s="1036" t="s">
        <v>542</v>
      </c>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389</v>
      </c>
      <c r="C34" s="1026"/>
      <c r="D34" s="1026"/>
      <c r="E34" s="1026"/>
      <c r="F34" s="1026"/>
      <c r="G34" s="1026"/>
      <c r="H34" s="1026"/>
      <c r="I34" s="1026"/>
      <c r="J34" s="1026"/>
      <c r="K34" s="1026"/>
      <c r="L34" s="1026"/>
      <c r="M34" s="1026"/>
      <c r="N34" s="1026"/>
      <c r="O34" s="1026"/>
      <c r="P34" s="1027"/>
      <c r="Q34" s="1037">
        <v>807</v>
      </c>
      <c r="R34" s="1038"/>
      <c r="S34" s="1038"/>
      <c r="T34" s="1038"/>
      <c r="U34" s="1038"/>
      <c r="V34" s="1038">
        <v>789</v>
      </c>
      <c r="W34" s="1038"/>
      <c r="X34" s="1038"/>
      <c r="Y34" s="1038"/>
      <c r="Z34" s="1038"/>
      <c r="AA34" s="1038">
        <v>18</v>
      </c>
      <c r="AB34" s="1038"/>
      <c r="AC34" s="1038"/>
      <c r="AD34" s="1038"/>
      <c r="AE34" s="1039"/>
      <c r="AF34" s="1031">
        <v>14</v>
      </c>
      <c r="AG34" s="1032"/>
      <c r="AH34" s="1032"/>
      <c r="AI34" s="1032"/>
      <c r="AJ34" s="1033"/>
      <c r="AK34" s="974">
        <v>193</v>
      </c>
      <c r="AL34" s="965"/>
      <c r="AM34" s="965"/>
      <c r="AN34" s="965"/>
      <c r="AO34" s="965"/>
      <c r="AP34" s="965">
        <v>5294</v>
      </c>
      <c r="AQ34" s="965"/>
      <c r="AR34" s="965"/>
      <c r="AS34" s="965"/>
      <c r="AT34" s="965"/>
      <c r="AU34" s="965">
        <v>4648</v>
      </c>
      <c r="AV34" s="965"/>
      <c r="AW34" s="965"/>
      <c r="AX34" s="965"/>
      <c r="AY34" s="965"/>
      <c r="AZ34" s="1036" t="s">
        <v>541</v>
      </c>
      <c r="BA34" s="1036"/>
      <c r="BB34" s="1036"/>
      <c r="BC34" s="1036"/>
      <c r="BD34" s="1036"/>
      <c r="BE34" s="1020" t="s">
        <v>390</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391</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370</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1099</v>
      </c>
      <c r="AG63" s="953"/>
      <c r="AH63" s="953"/>
      <c r="AI63" s="953"/>
      <c r="AJ63" s="1018"/>
      <c r="AK63" s="1019"/>
      <c r="AL63" s="957"/>
      <c r="AM63" s="957"/>
      <c r="AN63" s="957"/>
      <c r="AO63" s="957"/>
      <c r="AP63" s="953">
        <v>19379</v>
      </c>
      <c r="AQ63" s="953"/>
      <c r="AR63" s="953"/>
      <c r="AS63" s="953"/>
      <c r="AT63" s="953"/>
      <c r="AU63" s="953">
        <v>12262</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394</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395</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543</v>
      </c>
      <c r="C68" s="980"/>
      <c r="D68" s="980"/>
      <c r="E68" s="980"/>
      <c r="F68" s="980"/>
      <c r="G68" s="980"/>
      <c r="H68" s="980"/>
      <c r="I68" s="980"/>
      <c r="J68" s="980"/>
      <c r="K68" s="980"/>
      <c r="L68" s="980"/>
      <c r="M68" s="980"/>
      <c r="N68" s="980"/>
      <c r="O68" s="980"/>
      <c r="P68" s="981"/>
      <c r="Q68" s="982">
        <v>3830</v>
      </c>
      <c r="R68" s="976"/>
      <c r="S68" s="976"/>
      <c r="T68" s="976"/>
      <c r="U68" s="976"/>
      <c r="V68" s="976">
        <v>3771</v>
      </c>
      <c r="W68" s="976"/>
      <c r="X68" s="976"/>
      <c r="Y68" s="976"/>
      <c r="Z68" s="976"/>
      <c r="AA68" s="976">
        <v>59</v>
      </c>
      <c r="AB68" s="976"/>
      <c r="AC68" s="976"/>
      <c r="AD68" s="976"/>
      <c r="AE68" s="976"/>
      <c r="AF68" s="976">
        <v>59</v>
      </c>
      <c r="AG68" s="976"/>
      <c r="AH68" s="976"/>
      <c r="AI68" s="976"/>
      <c r="AJ68" s="976"/>
      <c r="AK68" s="976">
        <v>400</v>
      </c>
      <c r="AL68" s="976"/>
      <c r="AM68" s="976"/>
      <c r="AN68" s="976"/>
      <c r="AO68" s="976"/>
      <c r="AP68" s="976">
        <v>2190</v>
      </c>
      <c r="AQ68" s="976"/>
      <c r="AR68" s="976"/>
      <c r="AS68" s="976"/>
      <c r="AT68" s="976"/>
      <c r="AU68" s="976">
        <v>428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544</v>
      </c>
      <c r="C69" s="969"/>
      <c r="D69" s="969"/>
      <c r="E69" s="969"/>
      <c r="F69" s="969"/>
      <c r="G69" s="969"/>
      <c r="H69" s="969"/>
      <c r="I69" s="969"/>
      <c r="J69" s="969"/>
      <c r="K69" s="969"/>
      <c r="L69" s="969"/>
      <c r="M69" s="969"/>
      <c r="N69" s="969"/>
      <c r="O69" s="969"/>
      <c r="P69" s="970"/>
      <c r="Q69" s="971">
        <v>29</v>
      </c>
      <c r="R69" s="965"/>
      <c r="S69" s="965"/>
      <c r="T69" s="965"/>
      <c r="U69" s="965"/>
      <c r="V69" s="965">
        <v>24</v>
      </c>
      <c r="W69" s="965"/>
      <c r="X69" s="965"/>
      <c r="Y69" s="965"/>
      <c r="Z69" s="965"/>
      <c r="AA69" s="965">
        <v>4</v>
      </c>
      <c r="AB69" s="965"/>
      <c r="AC69" s="965"/>
      <c r="AD69" s="965"/>
      <c r="AE69" s="965"/>
      <c r="AF69" s="965">
        <v>4</v>
      </c>
      <c r="AG69" s="965"/>
      <c r="AH69" s="965"/>
      <c r="AI69" s="965"/>
      <c r="AJ69" s="965"/>
      <c r="AK69" s="965">
        <v>2</v>
      </c>
      <c r="AL69" s="965"/>
      <c r="AM69" s="965"/>
      <c r="AN69" s="965"/>
      <c r="AO69" s="965"/>
      <c r="AP69" s="965" t="s">
        <v>552</v>
      </c>
      <c r="AQ69" s="965"/>
      <c r="AR69" s="965"/>
      <c r="AS69" s="965"/>
      <c r="AT69" s="965"/>
      <c r="AU69" s="965" t="s">
        <v>552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545</v>
      </c>
      <c r="C70" s="969"/>
      <c r="D70" s="969"/>
      <c r="E70" s="969"/>
      <c r="F70" s="969"/>
      <c r="G70" s="969"/>
      <c r="H70" s="969"/>
      <c r="I70" s="969"/>
      <c r="J70" s="969"/>
      <c r="K70" s="969"/>
      <c r="L70" s="969"/>
      <c r="M70" s="969"/>
      <c r="N70" s="969"/>
      <c r="O70" s="969"/>
      <c r="P70" s="970"/>
      <c r="Q70" s="971">
        <v>5273</v>
      </c>
      <c r="R70" s="965"/>
      <c r="S70" s="965"/>
      <c r="T70" s="965"/>
      <c r="U70" s="965"/>
      <c r="V70" s="965">
        <v>5224</v>
      </c>
      <c r="W70" s="965"/>
      <c r="X70" s="965"/>
      <c r="Y70" s="965"/>
      <c r="Z70" s="965"/>
      <c r="AA70" s="965">
        <v>49</v>
      </c>
      <c r="AB70" s="965"/>
      <c r="AC70" s="965"/>
      <c r="AD70" s="965"/>
      <c r="AE70" s="965"/>
      <c r="AF70" s="965">
        <v>49</v>
      </c>
      <c r="AG70" s="965"/>
      <c r="AH70" s="965"/>
      <c r="AI70" s="965"/>
      <c r="AJ70" s="965"/>
      <c r="AK70" s="965">
        <v>3719</v>
      </c>
      <c r="AL70" s="965"/>
      <c r="AM70" s="965"/>
      <c r="AN70" s="965"/>
      <c r="AO70" s="965"/>
      <c r="AP70" s="965" t="s">
        <v>552</v>
      </c>
      <c r="AQ70" s="965"/>
      <c r="AR70" s="965"/>
      <c r="AS70" s="965"/>
      <c r="AT70" s="965"/>
      <c r="AU70" s="965" t="s">
        <v>552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546</v>
      </c>
      <c r="C71" s="969"/>
      <c r="D71" s="969"/>
      <c r="E71" s="969"/>
      <c r="F71" s="969"/>
      <c r="G71" s="969"/>
      <c r="H71" s="969"/>
      <c r="I71" s="969"/>
      <c r="J71" s="969"/>
      <c r="K71" s="969"/>
      <c r="L71" s="969"/>
      <c r="M71" s="969"/>
      <c r="N71" s="969"/>
      <c r="O71" s="969"/>
      <c r="P71" s="970"/>
      <c r="Q71" s="971">
        <v>696752</v>
      </c>
      <c r="R71" s="965"/>
      <c r="S71" s="965"/>
      <c r="T71" s="965"/>
      <c r="U71" s="965"/>
      <c r="V71" s="965">
        <v>677833</v>
      </c>
      <c r="W71" s="965"/>
      <c r="X71" s="965"/>
      <c r="Y71" s="965"/>
      <c r="Z71" s="965"/>
      <c r="AA71" s="965">
        <v>18919</v>
      </c>
      <c r="AB71" s="965"/>
      <c r="AC71" s="965"/>
      <c r="AD71" s="965"/>
      <c r="AE71" s="965"/>
      <c r="AF71" s="965">
        <v>18919</v>
      </c>
      <c r="AG71" s="965"/>
      <c r="AH71" s="965"/>
      <c r="AI71" s="965"/>
      <c r="AJ71" s="965"/>
      <c r="AK71" s="965">
        <v>3742</v>
      </c>
      <c r="AL71" s="965"/>
      <c r="AM71" s="965"/>
      <c r="AN71" s="965"/>
      <c r="AO71" s="965"/>
      <c r="AP71" s="965" t="s">
        <v>552</v>
      </c>
      <c r="AQ71" s="965"/>
      <c r="AR71" s="965"/>
      <c r="AS71" s="965"/>
      <c r="AT71" s="965"/>
      <c r="AU71" s="965" t="s">
        <v>552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370</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19031</v>
      </c>
      <c r="AG88" s="953"/>
      <c r="AH88" s="953"/>
      <c r="AI88" s="953"/>
      <c r="AJ88" s="953"/>
      <c r="AK88" s="957"/>
      <c r="AL88" s="957"/>
      <c r="AM88" s="957"/>
      <c r="AN88" s="957"/>
      <c r="AO88" s="957"/>
      <c r="AP88" s="953">
        <v>2190</v>
      </c>
      <c r="AQ88" s="953"/>
      <c r="AR88" s="953"/>
      <c r="AS88" s="953"/>
      <c r="AT88" s="953"/>
      <c r="AU88" s="953">
        <v>428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110</v>
      </c>
      <c r="CS102" s="945"/>
      <c r="CT102" s="945"/>
      <c r="CU102" s="945"/>
      <c r="CV102" s="946"/>
      <c r="CW102" s="944">
        <v>1</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287</v>
      </c>
      <c r="AG109" s="886"/>
      <c r="AH109" s="886"/>
      <c r="AI109" s="886"/>
      <c r="AJ109" s="887"/>
      <c r="AK109" s="888" t="s">
        <v>286</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287</v>
      </c>
      <c r="BW109" s="886"/>
      <c r="BX109" s="886"/>
      <c r="BY109" s="886"/>
      <c r="BZ109" s="887"/>
      <c r="CA109" s="888" t="s">
        <v>286</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287</v>
      </c>
      <c r="DM109" s="886"/>
      <c r="DN109" s="886"/>
      <c r="DO109" s="886"/>
      <c r="DP109" s="887"/>
      <c r="DQ109" s="888" t="s">
        <v>286</v>
      </c>
      <c r="DR109" s="886"/>
      <c r="DS109" s="886"/>
      <c r="DT109" s="886"/>
      <c r="DU109" s="887"/>
      <c r="DV109" s="888" t="s">
        <v>406</v>
      </c>
      <c r="DW109" s="886"/>
      <c r="DX109" s="886"/>
      <c r="DY109" s="886"/>
      <c r="DZ109" s="917"/>
    </row>
    <row r="110" spans="1:131" s="197" customFormat="1" ht="26.25" customHeight="1" x14ac:dyDescent="0.15">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2169432</v>
      </c>
      <c r="AB110" s="871"/>
      <c r="AC110" s="871"/>
      <c r="AD110" s="871"/>
      <c r="AE110" s="872"/>
      <c r="AF110" s="873">
        <v>2058809</v>
      </c>
      <c r="AG110" s="871"/>
      <c r="AH110" s="871"/>
      <c r="AI110" s="871"/>
      <c r="AJ110" s="872"/>
      <c r="AK110" s="873">
        <v>2051819</v>
      </c>
      <c r="AL110" s="871"/>
      <c r="AM110" s="871"/>
      <c r="AN110" s="871"/>
      <c r="AO110" s="872"/>
      <c r="AP110" s="874">
        <v>18</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15394570</v>
      </c>
      <c r="BR110" s="798"/>
      <c r="BS110" s="798"/>
      <c r="BT110" s="798"/>
      <c r="BU110" s="798"/>
      <c r="BV110" s="798">
        <v>15490529</v>
      </c>
      <c r="BW110" s="798"/>
      <c r="BX110" s="798"/>
      <c r="BY110" s="798"/>
      <c r="BZ110" s="798"/>
      <c r="CA110" s="798">
        <v>15534601</v>
      </c>
      <c r="CB110" s="798"/>
      <c r="CC110" s="798"/>
      <c r="CD110" s="798"/>
      <c r="CE110" s="798"/>
      <c r="CF110" s="859">
        <v>136.6</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2629</v>
      </c>
      <c r="BR111" s="769"/>
      <c r="BS111" s="769"/>
      <c r="BT111" s="769"/>
      <c r="BU111" s="769"/>
      <c r="BV111" s="769">
        <v>1315</v>
      </c>
      <c r="BW111" s="769"/>
      <c r="BX111" s="769"/>
      <c r="BY111" s="769"/>
      <c r="BZ111" s="769"/>
      <c r="CA111" s="769" t="s">
        <v>112</v>
      </c>
      <c r="CB111" s="769"/>
      <c r="CC111" s="769"/>
      <c r="CD111" s="769"/>
      <c r="CE111" s="769"/>
      <c r="CF111" s="846" t="s">
        <v>112</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11196167</v>
      </c>
      <c r="BR112" s="769"/>
      <c r="BS112" s="769"/>
      <c r="BT112" s="769"/>
      <c r="BU112" s="769"/>
      <c r="BV112" s="769">
        <v>12380971</v>
      </c>
      <c r="BW112" s="769"/>
      <c r="BX112" s="769"/>
      <c r="BY112" s="769"/>
      <c r="BZ112" s="769"/>
      <c r="CA112" s="769">
        <v>12262482</v>
      </c>
      <c r="CB112" s="769"/>
      <c r="CC112" s="769"/>
      <c r="CD112" s="769"/>
      <c r="CE112" s="769"/>
      <c r="CF112" s="846">
        <v>107.8</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2629</v>
      </c>
      <c r="DH112" s="769"/>
      <c r="DI112" s="769"/>
      <c r="DJ112" s="769"/>
      <c r="DK112" s="769"/>
      <c r="DL112" s="769">
        <v>1315</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726014</v>
      </c>
      <c r="AB113" s="907"/>
      <c r="AC113" s="907"/>
      <c r="AD113" s="907"/>
      <c r="AE113" s="908"/>
      <c r="AF113" s="909">
        <v>739303</v>
      </c>
      <c r="AG113" s="907"/>
      <c r="AH113" s="907"/>
      <c r="AI113" s="907"/>
      <c r="AJ113" s="908"/>
      <c r="AK113" s="909">
        <v>732663</v>
      </c>
      <c r="AL113" s="907"/>
      <c r="AM113" s="907"/>
      <c r="AN113" s="907"/>
      <c r="AO113" s="908"/>
      <c r="AP113" s="910">
        <v>6.4</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1070981</v>
      </c>
      <c r="BR113" s="769"/>
      <c r="BS113" s="769"/>
      <c r="BT113" s="769"/>
      <c r="BU113" s="769"/>
      <c r="BV113" s="769">
        <v>745665</v>
      </c>
      <c r="BW113" s="769"/>
      <c r="BX113" s="769"/>
      <c r="BY113" s="769"/>
      <c r="BZ113" s="769"/>
      <c r="CA113" s="769">
        <v>427816</v>
      </c>
      <c r="CB113" s="769"/>
      <c r="CC113" s="769"/>
      <c r="CD113" s="769"/>
      <c r="CE113" s="769"/>
      <c r="CF113" s="846">
        <v>3.8</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329797</v>
      </c>
      <c r="AB114" s="782"/>
      <c r="AC114" s="782"/>
      <c r="AD114" s="782"/>
      <c r="AE114" s="783"/>
      <c r="AF114" s="784">
        <v>320390</v>
      </c>
      <c r="AG114" s="782"/>
      <c r="AH114" s="782"/>
      <c r="AI114" s="782"/>
      <c r="AJ114" s="783"/>
      <c r="AK114" s="784">
        <v>269204</v>
      </c>
      <c r="AL114" s="782"/>
      <c r="AM114" s="782"/>
      <c r="AN114" s="782"/>
      <c r="AO114" s="783"/>
      <c r="AP114" s="752">
        <v>2.4</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4257631</v>
      </c>
      <c r="BR114" s="769"/>
      <c r="BS114" s="769"/>
      <c r="BT114" s="769"/>
      <c r="BU114" s="769"/>
      <c r="BV114" s="769">
        <v>3900648</v>
      </c>
      <c r="BW114" s="769"/>
      <c r="BX114" s="769"/>
      <c r="BY114" s="769"/>
      <c r="BZ114" s="769"/>
      <c r="CA114" s="769">
        <v>3387119</v>
      </c>
      <c r="CB114" s="769"/>
      <c r="CC114" s="769"/>
      <c r="CD114" s="769"/>
      <c r="CE114" s="769"/>
      <c r="CF114" s="846">
        <v>29.8</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1314</v>
      </c>
      <c r="AB115" s="907"/>
      <c r="AC115" s="907"/>
      <c r="AD115" s="907"/>
      <c r="AE115" s="908"/>
      <c r="AF115" s="909">
        <v>1314</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3226557</v>
      </c>
      <c r="AB117" s="893"/>
      <c r="AC117" s="893"/>
      <c r="AD117" s="893"/>
      <c r="AE117" s="894"/>
      <c r="AF117" s="896">
        <v>3119816</v>
      </c>
      <c r="AG117" s="893"/>
      <c r="AH117" s="893"/>
      <c r="AI117" s="893"/>
      <c r="AJ117" s="894"/>
      <c r="AK117" s="896">
        <v>3053686</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287</v>
      </c>
      <c r="AG118" s="886"/>
      <c r="AH118" s="886"/>
      <c r="AI118" s="886"/>
      <c r="AJ118" s="887"/>
      <c r="AK118" s="888" t="s">
        <v>286</v>
      </c>
      <c r="AL118" s="886"/>
      <c r="AM118" s="886"/>
      <c r="AN118" s="886"/>
      <c r="AO118" s="887"/>
      <c r="AP118" s="889" t="s">
        <v>406</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31921978</v>
      </c>
      <c r="BR118" s="856"/>
      <c r="BS118" s="856"/>
      <c r="BT118" s="856"/>
      <c r="BU118" s="856"/>
      <c r="BV118" s="856">
        <v>32519128</v>
      </c>
      <c r="BW118" s="856"/>
      <c r="BX118" s="856"/>
      <c r="BY118" s="856"/>
      <c r="BZ118" s="856"/>
      <c r="CA118" s="856">
        <v>31612018</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2031554</v>
      </c>
      <c r="BR119" s="798"/>
      <c r="BS119" s="798"/>
      <c r="BT119" s="798"/>
      <c r="BU119" s="798"/>
      <c r="BV119" s="798">
        <v>1815271</v>
      </c>
      <c r="BW119" s="798"/>
      <c r="BX119" s="798"/>
      <c r="BY119" s="798"/>
      <c r="BZ119" s="798"/>
      <c r="CA119" s="798">
        <v>1824351</v>
      </c>
      <c r="CB119" s="798"/>
      <c r="CC119" s="798"/>
      <c r="CD119" s="798"/>
      <c r="CE119" s="798"/>
      <c r="CF119" s="859">
        <v>16</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4515937</v>
      </c>
      <c r="BR120" s="769"/>
      <c r="BS120" s="769"/>
      <c r="BT120" s="769"/>
      <c r="BU120" s="769"/>
      <c r="BV120" s="769">
        <v>5317302</v>
      </c>
      <c r="BW120" s="769"/>
      <c r="BX120" s="769"/>
      <c r="BY120" s="769"/>
      <c r="BZ120" s="769"/>
      <c r="CA120" s="769">
        <v>5020619</v>
      </c>
      <c r="CB120" s="769"/>
      <c r="CC120" s="769"/>
      <c r="CD120" s="769"/>
      <c r="CE120" s="769"/>
      <c r="CF120" s="846">
        <v>44.2</v>
      </c>
      <c r="CG120" s="847"/>
      <c r="CH120" s="847"/>
      <c r="CI120" s="847"/>
      <c r="CJ120" s="847"/>
      <c r="CK120" s="848" t="s">
        <v>440</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7295644</v>
      </c>
      <c r="DH120" s="798"/>
      <c r="DI120" s="798"/>
      <c r="DJ120" s="798"/>
      <c r="DK120" s="798"/>
      <c r="DL120" s="798">
        <v>7022494</v>
      </c>
      <c r="DM120" s="798"/>
      <c r="DN120" s="798"/>
      <c r="DO120" s="798"/>
      <c r="DP120" s="798"/>
      <c r="DQ120" s="798">
        <v>6935849</v>
      </c>
      <c r="DR120" s="798"/>
      <c r="DS120" s="798"/>
      <c r="DT120" s="798"/>
      <c r="DU120" s="798"/>
      <c r="DV120" s="799">
        <v>61</v>
      </c>
      <c r="DW120" s="799"/>
      <c r="DX120" s="799"/>
      <c r="DY120" s="799"/>
      <c r="DZ120" s="800"/>
    </row>
    <row r="121" spans="1:130" s="197" customFormat="1" ht="26.25" customHeight="1" x14ac:dyDescent="0.15">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1314</v>
      </c>
      <c r="AB121" s="782"/>
      <c r="AC121" s="782"/>
      <c r="AD121" s="782"/>
      <c r="AE121" s="783"/>
      <c r="AF121" s="784">
        <v>1314</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19043920</v>
      </c>
      <c r="BR121" s="856"/>
      <c r="BS121" s="856"/>
      <c r="BT121" s="856"/>
      <c r="BU121" s="856"/>
      <c r="BV121" s="856">
        <v>19329766</v>
      </c>
      <c r="BW121" s="856"/>
      <c r="BX121" s="856"/>
      <c r="BY121" s="856"/>
      <c r="BZ121" s="856"/>
      <c r="CA121" s="856">
        <v>19445445</v>
      </c>
      <c r="CB121" s="856"/>
      <c r="CC121" s="856"/>
      <c r="CD121" s="856"/>
      <c r="CE121" s="856"/>
      <c r="CF121" s="857">
        <v>171</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3115283</v>
      </c>
      <c r="DH121" s="769"/>
      <c r="DI121" s="769"/>
      <c r="DJ121" s="769"/>
      <c r="DK121" s="769"/>
      <c r="DL121" s="769">
        <v>4608011</v>
      </c>
      <c r="DM121" s="769"/>
      <c r="DN121" s="769"/>
      <c r="DO121" s="769"/>
      <c r="DP121" s="769"/>
      <c r="DQ121" s="769">
        <v>4647916</v>
      </c>
      <c r="DR121" s="769"/>
      <c r="DS121" s="769"/>
      <c r="DT121" s="769"/>
      <c r="DU121" s="769"/>
      <c r="DV121" s="821">
        <v>40.9</v>
      </c>
      <c r="DW121" s="821"/>
      <c r="DX121" s="821"/>
      <c r="DY121" s="821"/>
      <c r="DZ121" s="822"/>
    </row>
    <row r="122" spans="1:130" s="197" customFormat="1" ht="26.25" customHeight="1" x14ac:dyDescent="0.15">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443</v>
      </c>
      <c r="BP122" s="836"/>
      <c r="BQ122" s="837">
        <v>25591411</v>
      </c>
      <c r="BR122" s="838"/>
      <c r="BS122" s="838"/>
      <c r="BT122" s="838"/>
      <c r="BU122" s="838"/>
      <c r="BV122" s="838">
        <v>26462339</v>
      </c>
      <c r="BW122" s="838"/>
      <c r="BX122" s="838"/>
      <c r="BY122" s="838"/>
      <c r="BZ122" s="838"/>
      <c r="CA122" s="838">
        <v>26290415</v>
      </c>
      <c r="CB122" s="838"/>
      <c r="CC122" s="838"/>
      <c r="CD122" s="838"/>
      <c r="CE122" s="838"/>
      <c r="CF122" s="741"/>
      <c r="CG122" s="742"/>
      <c r="CH122" s="742"/>
      <c r="CI122" s="742"/>
      <c r="CJ122" s="839"/>
      <c r="CK122" s="849"/>
      <c r="CL122" s="810"/>
      <c r="CM122" s="810"/>
      <c r="CN122" s="810"/>
      <c r="CO122" s="811"/>
      <c r="CP122" s="826" t="s">
        <v>444</v>
      </c>
      <c r="CQ122" s="827"/>
      <c r="CR122" s="827"/>
      <c r="CS122" s="827"/>
      <c r="CT122" s="827"/>
      <c r="CU122" s="827"/>
      <c r="CV122" s="827"/>
      <c r="CW122" s="827"/>
      <c r="CX122" s="827"/>
      <c r="CY122" s="827"/>
      <c r="CZ122" s="827"/>
      <c r="DA122" s="827"/>
      <c r="DB122" s="827"/>
      <c r="DC122" s="827"/>
      <c r="DD122" s="827"/>
      <c r="DE122" s="827"/>
      <c r="DF122" s="828"/>
      <c r="DG122" s="768">
        <v>778722</v>
      </c>
      <c r="DH122" s="769"/>
      <c r="DI122" s="769"/>
      <c r="DJ122" s="769"/>
      <c r="DK122" s="769"/>
      <c r="DL122" s="769">
        <v>744360</v>
      </c>
      <c r="DM122" s="769"/>
      <c r="DN122" s="769"/>
      <c r="DO122" s="769"/>
      <c r="DP122" s="769"/>
      <c r="DQ122" s="769">
        <v>672795</v>
      </c>
      <c r="DR122" s="769"/>
      <c r="DS122" s="769"/>
      <c r="DT122" s="769"/>
      <c r="DU122" s="769"/>
      <c r="DV122" s="821">
        <v>5.9</v>
      </c>
      <c r="DW122" s="821"/>
      <c r="DX122" s="821"/>
      <c r="DY122" s="821"/>
      <c r="DZ122" s="822"/>
    </row>
    <row r="123" spans="1:130" s="197" customFormat="1" ht="26.25" customHeight="1" thickBot="1" x14ac:dyDescent="0.2">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341</v>
      </c>
      <c r="AB123" s="782"/>
      <c r="AC123" s="782"/>
      <c r="AD123" s="782"/>
      <c r="AE123" s="783"/>
      <c r="AF123" s="784" t="s">
        <v>341</v>
      </c>
      <c r="AG123" s="782"/>
      <c r="AH123" s="782"/>
      <c r="AI123" s="782"/>
      <c r="AJ123" s="783"/>
      <c r="AK123" s="784" t="s">
        <v>341</v>
      </c>
      <c r="AL123" s="782"/>
      <c r="AM123" s="782"/>
      <c r="AN123" s="782"/>
      <c r="AO123" s="783"/>
      <c r="AP123" s="752" t="s">
        <v>341</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56.3</v>
      </c>
      <c r="BR123" s="830"/>
      <c r="BS123" s="830"/>
      <c r="BT123" s="830"/>
      <c r="BU123" s="830"/>
      <c r="BV123" s="830">
        <v>53.8</v>
      </c>
      <c r="BW123" s="830"/>
      <c r="BX123" s="830"/>
      <c r="BY123" s="830"/>
      <c r="BZ123" s="830"/>
      <c r="CA123" s="830">
        <v>46.8</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v>6518</v>
      </c>
      <c r="DH123" s="782"/>
      <c r="DI123" s="782"/>
      <c r="DJ123" s="782"/>
      <c r="DK123" s="783"/>
      <c r="DL123" s="784">
        <v>6106</v>
      </c>
      <c r="DM123" s="782"/>
      <c r="DN123" s="782"/>
      <c r="DO123" s="782"/>
      <c r="DP123" s="783"/>
      <c r="DQ123" s="784">
        <v>5922</v>
      </c>
      <c r="DR123" s="782"/>
      <c r="DS123" s="782"/>
      <c r="DT123" s="782"/>
      <c r="DU123" s="783"/>
      <c r="DV123" s="752">
        <v>0.1</v>
      </c>
      <c r="DW123" s="753"/>
      <c r="DX123" s="753"/>
      <c r="DY123" s="753"/>
      <c r="DZ123" s="754"/>
    </row>
    <row r="124" spans="1:130" s="197" customFormat="1" ht="26.25" customHeight="1" x14ac:dyDescent="0.15">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455</v>
      </c>
      <c r="AY127" s="756"/>
      <c r="AZ127" s="756"/>
      <c r="BA127" s="756"/>
      <c r="BB127" s="756"/>
      <c r="BC127" s="756"/>
      <c r="BD127" s="756"/>
      <c r="BE127" s="757"/>
      <c r="BF127" s="758" t="s">
        <v>112</v>
      </c>
      <c r="BG127" s="759"/>
      <c r="BH127" s="759"/>
      <c r="BI127" s="759"/>
      <c r="BJ127" s="759"/>
      <c r="BK127" s="759"/>
      <c r="BL127" s="760"/>
      <c r="BM127" s="758">
        <v>12.94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404121</v>
      </c>
      <c r="AB128" s="722"/>
      <c r="AC128" s="722"/>
      <c r="AD128" s="722"/>
      <c r="AE128" s="723"/>
      <c r="AF128" s="724">
        <v>422611</v>
      </c>
      <c r="AG128" s="722"/>
      <c r="AH128" s="722"/>
      <c r="AI128" s="722"/>
      <c r="AJ128" s="723"/>
      <c r="AK128" s="724">
        <v>416324</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112</v>
      </c>
      <c r="BG128" s="789"/>
      <c r="BH128" s="789"/>
      <c r="BI128" s="789"/>
      <c r="BJ128" s="789"/>
      <c r="BK128" s="789"/>
      <c r="BL128" s="790"/>
      <c r="BM128" s="788">
        <v>17.940000000000001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12913848</v>
      </c>
      <c r="AB129" s="782"/>
      <c r="AC129" s="782"/>
      <c r="AD129" s="782"/>
      <c r="AE129" s="783"/>
      <c r="AF129" s="784">
        <v>12954463</v>
      </c>
      <c r="AG129" s="782"/>
      <c r="AH129" s="782"/>
      <c r="AI129" s="782"/>
      <c r="AJ129" s="783"/>
      <c r="AK129" s="784">
        <v>13116107</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8.9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1686169</v>
      </c>
      <c r="AB130" s="782"/>
      <c r="AC130" s="782"/>
      <c r="AD130" s="782"/>
      <c r="AE130" s="783"/>
      <c r="AF130" s="784">
        <v>1702713</v>
      </c>
      <c r="AG130" s="782"/>
      <c r="AH130" s="782"/>
      <c r="AI130" s="782"/>
      <c r="AJ130" s="783"/>
      <c r="AK130" s="784">
        <v>1746002</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46.8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11227679</v>
      </c>
      <c r="AB131" s="715"/>
      <c r="AC131" s="715"/>
      <c r="AD131" s="715"/>
      <c r="AE131" s="716"/>
      <c r="AF131" s="717">
        <v>11251750</v>
      </c>
      <c r="AG131" s="715"/>
      <c r="AH131" s="715"/>
      <c r="AI131" s="715"/>
      <c r="AJ131" s="716"/>
      <c r="AK131" s="717">
        <v>11370105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10.12023055</v>
      </c>
      <c r="AB132" s="738"/>
      <c r="AC132" s="738"/>
      <c r="AD132" s="738"/>
      <c r="AE132" s="739"/>
      <c r="AF132" s="740">
        <v>8.8385540030000005</v>
      </c>
      <c r="AG132" s="738"/>
      <c r="AH132" s="738"/>
      <c r="AI132" s="738"/>
      <c r="AJ132" s="739"/>
      <c r="AK132" s="740">
        <v>7.8395054399999999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10.7</v>
      </c>
      <c r="AB133" s="747"/>
      <c r="AC133" s="747"/>
      <c r="AD133" s="747"/>
      <c r="AE133" s="748"/>
      <c r="AF133" s="746">
        <v>10</v>
      </c>
      <c r="AG133" s="747"/>
      <c r="AH133" s="747"/>
      <c r="AI133" s="747"/>
      <c r="AJ133" s="748"/>
      <c r="AK133" s="746">
        <v>8.9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6"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31" t="s">
        <v>476</v>
      </c>
      <c r="H9" s="1132"/>
      <c r="I9" s="1132"/>
      <c r="J9" s="1133"/>
      <c r="K9" s="263">
        <v>3833417</v>
      </c>
      <c r="L9" s="264">
        <v>58872</v>
      </c>
      <c r="M9" s="265">
        <v>64737</v>
      </c>
      <c r="N9" s="266">
        <v>-9.1</v>
      </c>
    </row>
    <row r="10" spans="1:16" x14ac:dyDescent="0.15">
      <c r="A10" s="248"/>
      <c r="B10" s="244"/>
      <c r="C10" s="244"/>
      <c r="D10" s="244"/>
      <c r="E10" s="244"/>
      <c r="F10" s="244"/>
      <c r="G10" s="1131" t="s">
        <v>477</v>
      </c>
      <c r="H10" s="1132"/>
      <c r="I10" s="1132"/>
      <c r="J10" s="1133"/>
      <c r="K10" s="267">
        <v>149263</v>
      </c>
      <c r="L10" s="268">
        <v>2292</v>
      </c>
      <c r="M10" s="269">
        <v>4418</v>
      </c>
      <c r="N10" s="270">
        <v>-48.1</v>
      </c>
    </row>
    <row r="11" spans="1:16" ht="13.5" customHeight="1" x14ac:dyDescent="0.15">
      <c r="A11" s="248"/>
      <c r="B11" s="244"/>
      <c r="C11" s="244"/>
      <c r="D11" s="244"/>
      <c r="E11" s="244"/>
      <c r="F11" s="244"/>
      <c r="G11" s="1131" t="s">
        <v>478</v>
      </c>
      <c r="H11" s="1132"/>
      <c r="I11" s="1132"/>
      <c r="J11" s="1133"/>
      <c r="K11" s="267">
        <v>70232</v>
      </c>
      <c r="L11" s="268">
        <v>1079</v>
      </c>
      <c r="M11" s="269">
        <v>5597</v>
      </c>
      <c r="N11" s="270">
        <v>-80.7</v>
      </c>
    </row>
    <row r="12" spans="1:16" ht="13.5" customHeight="1" x14ac:dyDescent="0.15">
      <c r="A12" s="248"/>
      <c r="B12" s="244"/>
      <c r="C12" s="244"/>
      <c r="D12" s="244"/>
      <c r="E12" s="244"/>
      <c r="F12" s="244"/>
      <c r="G12" s="1131" t="s">
        <v>479</v>
      </c>
      <c r="H12" s="1132"/>
      <c r="I12" s="1132"/>
      <c r="J12" s="1133"/>
      <c r="K12" s="267">
        <v>451646</v>
      </c>
      <c r="L12" s="268">
        <v>6936</v>
      </c>
      <c r="M12" s="269">
        <v>967</v>
      </c>
      <c r="N12" s="270">
        <v>617.29999999999995</v>
      </c>
    </row>
    <row r="13" spans="1:16" ht="13.5" customHeight="1" x14ac:dyDescent="0.15">
      <c r="A13" s="248"/>
      <c r="B13" s="244"/>
      <c r="C13" s="244"/>
      <c r="D13" s="244"/>
      <c r="E13" s="244"/>
      <c r="F13" s="244"/>
      <c r="G13" s="1131" t="s">
        <v>480</v>
      </c>
      <c r="H13" s="1132"/>
      <c r="I13" s="1132"/>
      <c r="J13" s="1133"/>
      <c r="K13" s="267" t="s">
        <v>481</v>
      </c>
      <c r="L13" s="268" t="s">
        <v>481</v>
      </c>
      <c r="M13" s="269">
        <v>2</v>
      </c>
      <c r="N13" s="270" t="s">
        <v>481</v>
      </c>
    </row>
    <row r="14" spans="1:16" ht="13.5" customHeight="1" x14ac:dyDescent="0.15">
      <c r="A14" s="248"/>
      <c r="B14" s="244"/>
      <c r="C14" s="244"/>
      <c r="D14" s="244"/>
      <c r="E14" s="244"/>
      <c r="F14" s="244"/>
      <c r="G14" s="1131" t="s">
        <v>482</v>
      </c>
      <c r="H14" s="1132"/>
      <c r="I14" s="1132"/>
      <c r="J14" s="1133"/>
      <c r="K14" s="267">
        <v>243678</v>
      </c>
      <c r="L14" s="268">
        <v>3742</v>
      </c>
      <c r="M14" s="269">
        <v>2800</v>
      </c>
      <c r="N14" s="270">
        <v>33.6</v>
      </c>
    </row>
    <row r="15" spans="1:16" ht="13.5" customHeight="1" x14ac:dyDescent="0.15">
      <c r="A15" s="248"/>
      <c r="B15" s="244"/>
      <c r="C15" s="244"/>
      <c r="D15" s="244"/>
      <c r="E15" s="244"/>
      <c r="F15" s="244"/>
      <c r="G15" s="1131" t="s">
        <v>483</v>
      </c>
      <c r="H15" s="1132"/>
      <c r="I15" s="1132"/>
      <c r="J15" s="1133"/>
      <c r="K15" s="267">
        <v>98638</v>
      </c>
      <c r="L15" s="268">
        <v>1515</v>
      </c>
      <c r="M15" s="269">
        <v>1482</v>
      </c>
      <c r="N15" s="270">
        <v>2.2000000000000002</v>
      </c>
    </row>
    <row r="16" spans="1:16" x14ac:dyDescent="0.15">
      <c r="A16" s="248"/>
      <c r="B16" s="244"/>
      <c r="C16" s="244"/>
      <c r="D16" s="244"/>
      <c r="E16" s="244"/>
      <c r="F16" s="244"/>
      <c r="G16" s="1134" t="s">
        <v>484</v>
      </c>
      <c r="H16" s="1135"/>
      <c r="I16" s="1135"/>
      <c r="J16" s="1136"/>
      <c r="K16" s="268">
        <v>-644814</v>
      </c>
      <c r="L16" s="268">
        <v>-9903</v>
      </c>
      <c r="M16" s="269">
        <v>-7690</v>
      </c>
      <c r="N16" s="270">
        <v>28.8</v>
      </c>
    </row>
    <row r="17" spans="1:16" x14ac:dyDescent="0.15">
      <c r="A17" s="248"/>
      <c r="B17" s="244"/>
      <c r="C17" s="244"/>
      <c r="D17" s="244"/>
      <c r="E17" s="244"/>
      <c r="F17" s="244"/>
      <c r="G17" s="1134" t="s">
        <v>171</v>
      </c>
      <c r="H17" s="1135"/>
      <c r="I17" s="1135"/>
      <c r="J17" s="1136"/>
      <c r="K17" s="268">
        <v>4202060</v>
      </c>
      <c r="L17" s="268">
        <v>64534</v>
      </c>
      <c r="M17" s="269">
        <v>72313</v>
      </c>
      <c r="N17" s="270">
        <v>-10.8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28" t="s">
        <v>489</v>
      </c>
      <c r="H21" s="1129"/>
      <c r="I21" s="1129"/>
      <c r="J21" s="1130"/>
      <c r="K21" s="280">
        <v>5.9</v>
      </c>
      <c r="L21" s="281">
        <v>7.17</v>
      </c>
      <c r="M21" s="282">
        <v>-1.27</v>
      </c>
      <c r="N21" s="249"/>
      <c r="O21" s="283"/>
      <c r="P21" s="279"/>
    </row>
    <row r="22" spans="1:16" s="284" customFormat="1" x14ac:dyDescent="0.15">
      <c r="A22" s="279"/>
      <c r="B22" s="249"/>
      <c r="C22" s="249"/>
      <c r="D22" s="249"/>
      <c r="E22" s="249"/>
      <c r="F22" s="249"/>
      <c r="G22" s="1128" t="s">
        <v>490</v>
      </c>
      <c r="H22" s="1129"/>
      <c r="I22" s="1129"/>
      <c r="J22" s="1130"/>
      <c r="K22" s="285">
        <v>97.1</v>
      </c>
      <c r="L22" s="286">
        <v>98.1</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19" t="s">
        <v>494</v>
      </c>
      <c r="H32" s="1120"/>
      <c r="I32" s="1120"/>
      <c r="J32" s="1121"/>
      <c r="K32" s="294">
        <v>2051819</v>
      </c>
      <c r="L32" s="294">
        <v>31511</v>
      </c>
      <c r="M32" s="295">
        <v>43357</v>
      </c>
      <c r="N32" s="296">
        <v>-27.3</v>
      </c>
    </row>
    <row r="33" spans="1:16" ht="13.5" customHeight="1" x14ac:dyDescent="0.15">
      <c r="A33" s="248"/>
      <c r="B33" s="244"/>
      <c r="C33" s="244"/>
      <c r="D33" s="244"/>
      <c r="E33" s="244"/>
      <c r="F33" s="244"/>
      <c r="G33" s="1119" t="s">
        <v>495</v>
      </c>
      <c r="H33" s="1120"/>
      <c r="I33" s="1120"/>
      <c r="J33" s="1121"/>
      <c r="K33" s="294" t="s">
        <v>481</v>
      </c>
      <c r="L33" s="294" t="s">
        <v>481</v>
      </c>
      <c r="M33" s="295">
        <v>5</v>
      </c>
      <c r="N33" s="296" t="s">
        <v>481</v>
      </c>
    </row>
    <row r="34" spans="1:16" ht="27" customHeight="1" x14ac:dyDescent="0.15">
      <c r="A34" s="248"/>
      <c r="B34" s="244"/>
      <c r="C34" s="244"/>
      <c r="D34" s="244"/>
      <c r="E34" s="244"/>
      <c r="F34" s="244"/>
      <c r="G34" s="1119" t="s">
        <v>496</v>
      </c>
      <c r="H34" s="1120"/>
      <c r="I34" s="1120"/>
      <c r="J34" s="1121"/>
      <c r="K34" s="294" t="s">
        <v>481</v>
      </c>
      <c r="L34" s="294" t="s">
        <v>481</v>
      </c>
      <c r="M34" s="295">
        <v>40</v>
      </c>
      <c r="N34" s="296" t="s">
        <v>481</v>
      </c>
    </row>
    <row r="35" spans="1:16" ht="27" customHeight="1" x14ac:dyDescent="0.15">
      <c r="A35" s="248"/>
      <c r="B35" s="244"/>
      <c r="C35" s="244"/>
      <c r="D35" s="244"/>
      <c r="E35" s="244"/>
      <c r="F35" s="244"/>
      <c r="G35" s="1119" t="s">
        <v>497</v>
      </c>
      <c r="H35" s="1120"/>
      <c r="I35" s="1120"/>
      <c r="J35" s="1121"/>
      <c r="K35" s="294">
        <v>732663</v>
      </c>
      <c r="L35" s="294">
        <v>11252</v>
      </c>
      <c r="M35" s="295">
        <v>11850</v>
      </c>
      <c r="N35" s="296">
        <v>-5</v>
      </c>
    </row>
    <row r="36" spans="1:16" ht="27" customHeight="1" x14ac:dyDescent="0.15">
      <c r="A36" s="248"/>
      <c r="B36" s="244"/>
      <c r="C36" s="244"/>
      <c r="D36" s="244"/>
      <c r="E36" s="244"/>
      <c r="F36" s="244"/>
      <c r="G36" s="1119" t="s">
        <v>498</v>
      </c>
      <c r="H36" s="1120"/>
      <c r="I36" s="1120"/>
      <c r="J36" s="1121"/>
      <c r="K36" s="294">
        <v>269204</v>
      </c>
      <c r="L36" s="294">
        <v>4134</v>
      </c>
      <c r="M36" s="295">
        <v>2171</v>
      </c>
      <c r="N36" s="296">
        <v>90.4</v>
      </c>
    </row>
    <row r="37" spans="1:16" ht="13.5" customHeight="1" x14ac:dyDescent="0.15">
      <c r="A37" s="248"/>
      <c r="B37" s="244"/>
      <c r="C37" s="244"/>
      <c r="D37" s="244"/>
      <c r="E37" s="244"/>
      <c r="F37" s="244"/>
      <c r="G37" s="1119" t="s">
        <v>499</v>
      </c>
      <c r="H37" s="1120"/>
      <c r="I37" s="1120"/>
      <c r="J37" s="1121"/>
      <c r="K37" s="294" t="s">
        <v>481</v>
      </c>
      <c r="L37" s="294" t="s">
        <v>481</v>
      </c>
      <c r="M37" s="295">
        <v>1425</v>
      </c>
      <c r="N37" s="296" t="s">
        <v>481</v>
      </c>
    </row>
    <row r="38" spans="1:16" ht="27" customHeight="1" x14ac:dyDescent="0.15">
      <c r="A38" s="248"/>
      <c r="B38" s="244"/>
      <c r="C38" s="244"/>
      <c r="D38" s="244"/>
      <c r="E38" s="244"/>
      <c r="F38" s="244"/>
      <c r="G38" s="1122" t="s">
        <v>500</v>
      </c>
      <c r="H38" s="1123"/>
      <c r="I38" s="1123"/>
      <c r="J38" s="1124"/>
      <c r="K38" s="297" t="s">
        <v>481</v>
      </c>
      <c r="L38" s="297" t="s">
        <v>481</v>
      </c>
      <c r="M38" s="298">
        <v>6</v>
      </c>
      <c r="N38" s="299" t="s">
        <v>481</v>
      </c>
      <c r="O38" s="293"/>
    </row>
    <row r="39" spans="1:16" x14ac:dyDescent="0.15">
      <c r="A39" s="248"/>
      <c r="B39" s="244"/>
      <c r="C39" s="244"/>
      <c r="D39" s="244"/>
      <c r="E39" s="244"/>
      <c r="F39" s="244"/>
      <c r="G39" s="1122" t="s">
        <v>501</v>
      </c>
      <c r="H39" s="1123"/>
      <c r="I39" s="1123"/>
      <c r="J39" s="1124"/>
      <c r="K39" s="300">
        <v>-416324</v>
      </c>
      <c r="L39" s="300">
        <v>-6394</v>
      </c>
      <c r="M39" s="301">
        <v>-5332</v>
      </c>
      <c r="N39" s="302">
        <v>19.899999999999999</v>
      </c>
      <c r="O39" s="293"/>
    </row>
    <row r="40" spans="1:16" ht="27" customHeight="1" x14ac:dyDescent="0.15">
      <c r="A40" s="248"/>
      <c r="B40" s="244"/>
      <c r="C40" s="244"/>
      <c r="D40" s="244"/>
      <c r="E40" s="244"/>
      <c r="F40" s="244"/>
      <c r="G40" s="1119" t="s">
        <v>502</v>
      </c>
      <c r="H40" s="1120"/>
      <c r="I40" s="1120"/>
      <c r="J40" s="1121"/>
      <c r="K40" s="300">
        <v>-1746002</v>
      </c>
      <c r="L40" s="300">
        <v>-26815</v>
      </c>
      <c r="M40" s="301">
        <v>-35626</v>
      </c>
      <c r="N40" s="302">
        <v>-24.7</v>
      </c>
      <c r="O40" s="293"/>
    </row>
    <row r="41" spans="1:16" x14ac:dyDescent="0.15">
      <c r="A41" s="248"/>
      <c r="B41" s="244"/>
      <c r="C41" s="244"/>
      <c r="D41" s="244"/>
      <c r="E41" s="244"/>
      <c r="F41" s="244"/>
      <c r="G41" s="1125" t="s">
        <v>281</v>
      </c>
      <c r="H41" s="1126"/>
      <c r="I41" s="1126"/>
      <c r="J41" s="1127"/>
      <c r="K41" s="294">
        <v>891360</v>
      </c>
      <c r="L41" s="300">
        <v>13689</v>
      </c>
      <c r="M41" s="301">
        <v>17897</v>
      </c>
      <c r="N41" s="302">
        <v>-23.5</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2" t="s">
        <v>471</v>
      </c>
      <c r="J49" s="1114" t="s">
        <v>506</v>
      </c>
      <c r="K49" s="1115"/>
      <c r="L49" s="1115"/>
      <c r="M49" s="1115"/>
      <c r="N49" s="1116"/>
    </row>
    <row r="50" spans="1:14" x14ac:dyDescent="0.15">
      <c r="A50" s="248"/>
      <c r="B50" s="244"/>
      <c r="C50" s="244"/>
      <c r="D50" s="244"/>
      <c r="E50" s="244"/>
      <c r="F50" s="244"/>
      <c r="G50" s="312"/>
      <c r="H50" s="313"/>
      <c r="I50" s="1113"/>
      <c r="J50" s="314" t="s">
        <v>507</v>
      </c>
      <c r="K50" s="315" t="s">
        <v>508</v>
      </c>
      <c r="L50" s="316" t="s">
        <v>509</v>
      </c>
      <c r="M50" s="317" t="s">
        <v>510</v>
      </c>
      <c r="N50" s="318" t="s">
        <v>511</v>
      </c>
    </row>
    <row r="51" spans="1:14" x14ac:dyDescent="0.15">
      <c r="A51" s="248"/>
      <c r="B51" s="244"/>
      <c r="C51" s="244"/>
      <c r="D51" s="244"/>
      <c r="E51" s="244"/>
      <c r="F51" s="244"/>
      <c r="G51" s="310" t="s">
        <v>512</v>
      </c>
      <c r="H51" s="311"/>
      <c r="I51" s="319">
        <v>1309587</v>
      </c>
      <c r="J51" s="320">
        <v>19950</v>
      </c>
      <c r="K51" s="321">
        <v>30.8</v>
      </c>
      <c r="L51" s="322">
        <v>47847</v>
      </c>
      <c r="M51" s="323">
        <v>16.600000000000001</v>
      </c>
      <c r="N51" s="324">
        <v>14.2</v>
      </c>
    </row>
    <row r="52" spans="1:14" x14ac:dyDescent="0.15">
      <c r="A52" s="248"/>
      <c r="B52" s="244"/>
      <c r="C52" s="244"/>
      <c r="D52" s="244"/>
      <c r="E52" s="244"/>
      <c r="F52" s="244"/>
      <c r="G52" s="325"/>
      <c r="H52" s="326" t="s">
        <v>513</v>
      </c>
      <c r="I52" s="327">
        <v>788155</v>
      </c>
      <c r="J52" s="328">
        <v>12007</v>
      </c>
      <c r="K52" s="329">
        <v>49.8</v>
      </c>
      <c r="L52" s="330">
        <v>27406</v>
      </c>
      <c r="M52" s="331">
        <v>7.2</v>
      </c>
      <c r="N52" s="332">
        <v>42.6</v>
      </c>
    </row>
    <row r="53" spans="1:14" x14ac:dyDescent="0.15">
      <c r="A53" s="248"/>
      <c r="B53" s="244"/>
      <c r="C53" s="244"/>
      <c r="D53" s="244"/>
      <c r="E53" s="244"/>
      <c r="F53" s="244"/>
      <c r="G53" s="310" t="s">
        <v>514</v>
      </c>
      <c r="H53" s="311"/>
      <c r="I53" s="319">
        <v>1093716</v>
      </c>
      <c r="J53" s="320">
        <v>16718</v>
      </c>
      <c r="K53" s="321">
        <v>-16.2</v>
      </c>
      <c r="L53" s="322">
        <v>44162</v>
      </c>
      <c r="M53" s="323">
        <v>-7.7</v>
      </c>
      <c r="N53" s="324">
        <v>-8.5</v>
      </c>
    </row>
    <row r="54" spans="1:14" x14ac:dyDescent="0.15">
      <c r="A54" s="248"/>
      <c r="B54" s="244"/>
      <c r="C54" s="244"/>
      <c r="D54" s="244"/>
      <c r="E54" s="244"/>
      <c r="F54" s="244"/>
      <c r="G54" s="325"/>
      <c r="H54" s="326" t="s">
        <v>513</v>
      </c>
      <c r="I54" s="327">
        <v>622444</v>
      </c>
      <c r="J54" s="328">
        <v>9514</v>
      </c>
      <c r="K54" s="329">
        <v>-20.8</v>
      </c>
      <c r="L54" s="330">
        <v>24931</v>
      </c>
      <c r="M54" s="331">
        <v>-9</v>
      </c>
      <c r="N54" s="332">
        <v>-11.8</v>
      </c>
    </row>
    <row r="55" spans="1:14" x14ac:dyDescent="0.15">
      <c r="A55" s="248"/>
      <c r="B55" s="244"/>
      <c r="C55" s="244"/>
      <c r="D55" s="244"/>
      <c r="E55" s="244"/>
      <c r="F55" s="244"/>
      <c r="G55" s="310" t="s">
        <v>515</v>
      </c>
      <c r="H55" s="311"/>
      <c r="I55" s="319">
        <v>804831</v>
      </c>
      <c r="J55" s="320">
        <v>12360</v>
      </c>
      <c r="K55" s="321">
        <v>-26.1</v>
      </c>
      <c r="L55" s="322">
        <v>47569</v>
      </c>
      <c r="M55" s="323">
        <v>7.7</v>
      </c>
      <c r="N55" s="324">
        <v>-33.799999999999997</v>
      </c>
    </row>
    <row r="56" spans="1:14" x14ac:dyDescent="0.15">
      <c r="A56" s="248"/>
      <c r="B56" s="244"/>
      <c r="C56" s="244"/>
      <c r="D56" s="244"/>
      <c r="E56" s="244"/>
      <c r="F56" s="244"/>
      <c r="G56" s="325"/>
      <c r="H56" s="326" t="s">
        <v>513</v>
      </c>
      <c r="I56" s="327">
        <v>539659</v>
      </c>
      <c r="J56" s="328">
        <v>8287</v>
      </c>
      <c r="K56" s="329">
        <v>-12.9</v>
      </c>
      <c r="L56" s="330">
        <v>26255</v>
      </c>
      <c r="M56" s="331">
        <v>5.3</v>
      </c>
      <c r="N56" s="332">
        <v>-18.2</v>
      </c>
    </row>
    <row r="57" spans="1:14" x14ac:dyDescent="0.15">
      <c r="A57" s="248"/>
      <c r="B57" s="244"/>
      <c r="C57" s="244"/>
      <c r="D57" s="244"/>
      <c r="E57" s="244"/>
      <c r="F57" s="244"/>
      <c r="G57" s="310" t="s">
        <v>516</v>
      </c>
      <c r="H57" s="311"/>
      <c r="I57" s="319">
        <v>1879857</v>
      </c>
      <c r="J57" s="320">
        <v>28714</v>
      </c>
      <c r="K57" s="321">
        <v>132.30000000000001</v>
      </c>
      <c r="L57" s="322">
        <v>50880</v>
      </c>
      <c r="M57" s="323">
        <v>7</v>
      </c>
      <c r="N57" s="324">
        <v>125.3</v>
      </c>
    </row>
    <row r="58" spans="1:14" x14ac:dyDescent="0.15">
      <c r="A58" s="248"/>
      <c r="B58" s="244"/>
      <c r="C58" s="244"/>
      <c r="D58" s="244"/>
      <c r="E58" s="244"/>
      <c r="F58" s="244"/>
      <c r="G58" s="325"/>
      <c r="H58" s="326" t="s">
        <v>513</v>
      </c>
      <c r="I58" s="327">
        <v>820419</v>
      </c>
      <c r="J58" s="328">
        <v>12531</v>
      </c>
      <c r="K58" s="329">
        <v>51.2</v>
      </c>
      <c r="L58" s="330">
        <v>26879</v>
      </c>
      <c r="M58" s="331">
        <v>2.4</v>
      </c>
      <c r="N58" s="332">
        <v>48.8</v>
      </c>
    </row>
    <row r="59" spans="1:14" x14ac:dyDescent="0.15">
      <c r="A59" s="248"/>
      <c r="B59" s="244"/>
      <c r="C59" s="244"/>
      <c r="D59" s="244"/>
      <c r="E59" s="244"/>
      <c r="F59" s="244"/>
      <c r="G59" s="310" t="s">
        <v>517</v>
      </c>
      <c r="H59" s="311"/>
      <c r="I59" s="319">
        <v>1785997</v>
      </c>
      <c r="J59" s="320">
        <v>27429</v>
      </c>
      <c r="K59" s="321">
        <v>-4.5</v>
      </c>
      <c r="L59" s="322">
        <v>63956</v>
      </c>
      <c r="M59" s="323">
        <v>25.7</v>
      </c>
      <c r="N59" s="324">
        <v>-30.2</v>
      </c>
    </row>
    <row r="60" spans="1:14" x14ac:dyDescent="0.15">
      <c r="A60" s="248"/>
      <c r="B60" s="244"/>
      <c r="C60" s="244"/>
      <c r="D60" s="244"/>
      <c r="E60" s="244"/>
      <c r="F60" s="244"/>
      <c r="G60" s="325"/>
      <c r="H60" s="326" t="s">
        <v>513</v>
      </c>
      <c r="I60" s="333">
        <v>860602</v>
      </c>
      <c r="J60" s="328">
        <v>13217</v>
      </c>
      <c r="K60" s="329">
        <v>5.5</v>
      </c>
      <c r="L60" s="330">
        <v>29239</v>
      </c>
      <c r="M60" s="331">
        <v>8.8000000000000007</v>
      </c>
      <c r="N60" s="332">
        <v>-3.3</v>
      </c>
    </row>
    <row r="61" spans="1:14" x14ac:dyDescent="0.15">
      <c r="A61" s="248"/>
      <c r="B61" s="244"/>
      <c r="C61" s="244"/>
      <c r="D61" s="244"/>
      <c r="E61" s="244"/>
      <c r="F61" s="244"/>
      <c r="G61" s="310" t="s">
        <v>518</v>
      </c>
      <c r="H61" s="334"/>
      <c r="I61" s="335">
        <v>1374798</v>
      </c>
      <c r="J61" s="336">
        <v>21034</v>
      </c>
      <c r="K61" s="337">
        <v>23.3</v>
      </c>
      <c r="L61" s="338">
        <v>50883</v>
      </c>
      <c r="M61" s="339">
        <v>9.9</v>
      </c>
      <c r="N61" s="324">
        <v>13.4</v>
      </c>
    </row>
    <row r="62" spans="1:14" x14ac:dyDescent="0.15">
      <c r="A62" s="248"/>
      <c r="B62" s="244"/>
      <c r="C62" s="244"/>
      <c r="D62" s="244"/>
      <c r="E62" s="244"/>
      <c r="F62" s="244"/>
      <c r="G62" s="325"/>
      <c r="H62" s="326" t="s">
        <v>513</v>
      </c>
      <c r="I62" s="327">
        <v>726256</v>
      </c>
      <c r="J62" s="328">
        <v>11111</v>
      </c>
      <c r="K62" s="329">
        <v>14.6</v>
      </c>
      <c r="L62" s="330">
        <v>26942</v>
      </c>
      <c r="M62" s="331">
        <v>2.9</v>
      </c>
      <c r="N62" s="332">
        <v>11.7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7" t="s">
        <v>3</v>
      </c>
      <c r="D47" s="1137"/>
      <c r="E47" s="1138"/>
      <c r="F47" s="11">
        <v>9.8800000000000008</v>
      </c>
      <c r="G47" s="12">
        <v>12.22</v>
      </c>
      <c r="H47" s="12">
        <v>13.2</v>
      </c>
      <c r="I47" s="12">
        <v>11.94</v>
      </c>
      <c r="J47" s="13">
        <v>12.19</v>
      </c>
    </row>
    <row r="48" spans="2:10" ht="57.75" customHeight="1" x14ac:dyDescent="0.15">
      <c r="B48" s="14"/>
      <c r="C48" s="1139" t="s">
        <v>4</v>
      </c>
      <c r="D48" s="1139"/>
      <c r="E48" s="1140"/>
      <c r="F48" s="15">
        <v>6.48</v>
      </c>
      <c r="G48" s="16">
        <v>8.0500000000000007</v>
      </c>
      <c r="H48" s="16">
        <v>5.39</v>
      </c>
      <c r="I48" s="16">
        <v>6.79</v>
      </c>
      <c r="J48" s="17">
        <v>6.74</v>
      </c>
    </row>
    <row r="49" spans="2:10" ht="57.75" customHeight="1" thickBot="1" x14ac:dyDescent="0.2">
      <c r="B49" s="18"/>
      <c r="C49" s="1141" t="s">
        <v>5</v>
      </c>
      <c r="D49" s="1141"/>
      <c r="E49" s="1142"/>
      <c r="F49" s="19">
        <v>1.72</v>
      </c>
      <c r="G49" s="20">
        <v>4.49</v>
      </c>
      <c r="H49" s="20" t="s">
        <v>525</v>
      </c>
      <c r="I49" s="20">
        <v>0.2</v>
      </c>
      <c r="J49" s="21">
        <v>0.42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9" t="s">
        <v>526</v>
      </c>
      <c r="D34" s="1149"/>
      <c r="E34" s="1150"/>
      <c r="F34" s="32" t="s">
        <v>527</v>
      </c>
      <c r="G34" s="33" t="s">
        <v>528</v>
      </c>
      <c r="H34" s="33" t="s">
        <v>529</v>
      </c>
      <c r="I34" s="33" t="s">
        <v>530</v>
      </c>
      <c r="J34" s="34" t="s">
        <v>531</v>
      </c>
      <c r="K34" s="22"/>
      <c r="L34" s="22"/>
      <c r="M34" s="22"/>
      <c r="N34" s="22"/>
      <c r="O34" s="22"/>
      <c r="P34" s="22"/>
    </row>
    <row r="35" spans="1:16" ht="39" customHeight="1" x14ac:dyDescent="0.15">
      <c r="A35" s="22"/>
      <c r="B35" s="35"/>
      <c r="C35" s="1143" t="s">
        <v>532</v>
      </c>
      <c r="D35" s="1144"/>
      <c r="E35" s="1145"/>
      <c r="F35" s="36">
        <v>6.27</v>
      </c>
      <c r="G35" s="37">
        <v>5.55</v>
      </c>
      <c r="H35" s="37">
        <v>5.58</v>
      </c>
      <c r="I35" s="37">
        <v>6.37</v>
      </c>
      <c r="J35" s="38">
        <v>6.99</v>
      </c>
      <c r="K35" s="22"/>
      <c r="L35" s="22"/>
      <c r="M35" s="22"/>
      <c r="N35" s="22"/>
      <c r="O35" s="22"/>
      <c r="P35" s="22"/>
    </row>
    <row r="36" spans="1:16" ht="39" customHeight="1" x14ac:dyDescent="0.15">
      <c r="A36" s="22"/>
      <c r="B36" s="35"/>
      <c r="C36" s="1143" t="s">
        <v>533</v>
      </c>
      <c r="D36" s="1144"/>
      <c r="E36" s="1145"/>
      <c r="F36" s="36">
        <v>6.36</v>
      </c>
      <c r="G36" s="37">
        <v>7.94</v>
      </c>
      <c r="H36" s="37">
        <v>5.31</v>
      </c>
      <c r="I36" s="37">
        <v>6.68</v>
      </c>
      <c r="J36" s="38">
        <v>6.64</v>
      </c>
      <c r="K36" s="22"/>
      <c r="L36" s="22"/>
      <c r="M36" s="22"/>
      <c r="N36" s="22"/>
      <c r="O36" s="22"/>
      <c r="P36" s="22"/>
    </row>
    <row r="37" spans="1:16" ht="39" customHeight="1" x14ac:dyDescent="0.15">
      <c r="A37" s="22"/>
      <c r="B37" s="35"/>
      <c r="C37" s="1143" t="s">
        <v>534</v>
      </c>
      <c r="D37" s="1144"/>
      <c r="E37" s="1145"/>
      <c r="F37" s="36">
        <v>1.3</v>
      </c>
      <c r="G37" s="37">
        <v>0.53</v>
      </c>
      <c r="H37" s="37">
        <v>0.13</v>
      </c>
      <c r="I37" s="37">
        <v>1.1000000000000001</v>
      </c>
      <c r="J37" s="38">
        <v>1.44</v>
      </c>
      <c r="K37" s="22"/>
      <c r="L37" s="22"/>
      <c r="M37" s="22"/>
      <c r="N37" s="22"/>
      <c r="O37" s="22"/>
      <c r="P37" s="22"/>
    </row>
    <row r="38" spans="1:16" ht="39" customHeight="1" x14ac:dyDescent="0.15">
      <c r="A38" s="22"/>
      <c r="B38" s="35"/>
      <c r="C38" s="1143" t="s">
        <v>535</v>
      </c>
      <c r="D38" s="1144"/>
      <c r="E38" s="1145"/>
      <c r="F38" s="36">
        <v>1.1599999999999999</v>
      </c>
      <c r="G38" s="37">
        <v>1.1499999999999999</v>
      </c>
      <c r="H38" s="37">
        <v>1.33</v>
      </c>
      <c r="I38" s="37">
        <v>1.49</v>
      </c>
      <c r="J38" s="38">
        <v>1.19</v>
      </c>
      <c r="K38" s="22"/>
      <c r="L38" s="22"/>
      <c r="M38" s="22"/>
      <c r="N38" s="22"/>
      <c r="O38" s="22"/>
      <c r="P38" s="22"/>
    </row>
    <row r="39" spans="1:16" ht="39" customHeight="1" x14ac:dyDescent="0.15">
      <c r="A39" s="22"/>
      <c r="B39" s="35"/>
      <c r="C39" s="1143" t="s">
        <v>536</v>
      </c>
      <c r="D39" s="1144"/>
      <c r="E39" s="1145"/>
      <c r="F39" s="36">
        <v>1.54</v>
      </c>
      <c r="G39" s="37">
        <v>1.62</v>
      </c>
      <c r="H39" s="37">
        <v>0.55000000000000004</v>
      </c>
      <c r="I39" s="37">
        <v>1.22</v>
      </c>
      <c r="J39" s="38">
        <v>1.17</v>
      </c>
      <c r="K39" s="22"/>
      <c r="L39" s="22"/>
      <c r="M39" s="22"/>
      <c r="N39" s="22"/>
      <c r="O39" s="22"/>
      <c r="P39" s="22"/>
    </row>
    <row r="40" spans="1:16" ht="39" customHeight="1" x14ac:dyDescent="0.15">
      <c r="A40" s="22"/>
      <c r="B40" s="35"/>
      <c r="C40" s="1143" t="s">
        <v>537</v>
      </c>
      <c r="D40" s="1144"/>
      <c r="E40" s="1145"/>
      <c r="F40" s="36">
        <v>0.05</v>
      </c>
      <c r="G40" s="37">
        <v>0.08</v>
      </c>
      <c r="H40" s="37">
        <v>0.04</v>
      </c>
      <c r="I40" s="37">
        <v>0.04</v>
      </c>
      <c r="J40" s="38">
        <v>0.3</v>
      </c>
      <c r="K40" s="22"/>
      <c r="L40" s="22"/>
      <c r="M40" s="22"/>
      <c r="N40" s="22"/>
      <c r="O40" s="22"/>
      <c r="P40" s="22"/>
    </row>
    <row r="41" spans="1:16" ht="39" customHeight="1" x14ac:dyDescent="0.15">
      <c r="A41" s="22"/>
      <c r="B41" s="35"/>
      <c r="C41" s="1143" t="s">
        <v>538</v>
      </c>
      <c r="D41" s="1144"/>
      <c r="E41" s="1145"/>
      <c r="F41" s="36">
        <v>7.0000000000000007E-2</v>
      </c>
      <c r="G41" s="37">
        <v>0.09</v>
      </c>
      <c r="H41" s="37">
        <v>0.08</v>
      </c>
      <c r="I41" s="37">
        <v>0.16</v>
      </c>
      <c r="J41" s="38">
        <v>0.1</v>
      </c>
      <c r="K41" s="22"/>
      <c r="L41" s="22"/>
      <c r="M41" s="22"/>
      <c r="N41" s="22"/>
      <c r="O41" s="22"/>
      <c r="P41" s="22"/>
    </row>
    <row r="42" spans="1:16" ht="39" customHeight="1" x14ac:dyDescent="0.15">
      <c r="A42" s="22"/>
      <c r="B42" s="39"/>
      <c r="C42" s="1143" t="s">
        <v>539</v>
      </c>
      <c r="D42" s="1144"/>
      <c r="E42" s="1145"/>
      <c r="F42" s="36" t="s">
        <v>481</v>
      </c>
      <c r="G42" s="37" t="s">
        <v>481</v>
      </c>
      <c r="H42" s="37" t="s">
        <v>481</v>
      </c>
      <c r="I42" s="37" t="s">
        <v>481</v>
      </c>
      <c r="J42" s="38" t="s">
        <v>481</v>
      </c>
      <c r="K42" s="22"/>
      <c r="L42" s="22"/>
      <c r="M42" s="22"/>
      <c r="N42" s="22"/>
      <c r="O42" s="22"/>
      <c r="P42" s="22"/>
    </row>
    <row r="43" spans="1:16" ht="39" customHeight="1" thickBot="1" x14ac:dyDescent="0.2">
      <c r="A43" s="22"/>
      <c r="B43" s="40"/>
      <c r="C43" s="1146" t="s">
        <v>540</v>
      </c>
      <c r="D43" s="1147"/>
      <c r="E43" s="1148"/>
      <c r="F43" s="41">
        <v>0.6</v>
      </c>
      <c r="G43" s="42">
        <v>0.11</v>
      </c>
      <c r="H43" s="42">
        <v>0.09</v>
      </c>
      <c r="I43" s="42">
        <v>0.11</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2211</v>
      </c>
      <c r="L45" s="60">
        <v>2244</v>
      </c>
      <c r="M45" s="60">
        <v>2169</v>
      </c>
      <c r="N45" s="60">
        <v>2059</v>
      </c>
      <c r="O45" s="61">
        <v>2052</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x14ac:dyDescent="0.15">
      <c r="A48" s="48"/>
      <c r="B48" s="1161"/>
      <c r="C48" s="1162"/>
      <c r="D48" s="62"/>
      <c r="E48" s="1153" t="s">
        <v>15</v>
      </c>
      <c r="F48" s="1153"/>
      <c r="G48" s="1153"/>
      <c r="H48" s="1153"/>
      <c r="I48" s="1153"/>
      <c r="J48" s="1154"/>
      <c r="K48" s="63">
        <v>747</v>
      </c>
      <c r="L48" s="64">
        <v>840</v>
      </c>
      <c r="M48" s="64">
        <v>726</v>
      </c>
      <c r="N48" s="64">
        <v>739</v>
      </c>
      <c r="O48" s="65">
        <v>733</v>
      </c>
      <c r="P48" s="48"/>
      <c r="Q48" s="48"/>
      <c r="R48" s="48"/>
      <c r="S48" s="48"/>
      <c r="T48" s="48"/>
      <c r="U48" s="48"/>
    </row>
    <row r="49" spans="1:21" ht="30.75" customHeight="1" x14ac:dyDescent="0.15">
      <c r="A49" s="48"/>
      <c r="B49" s="1161"/>
      <c r="C49" s="1162"/>
      <c r="D49" s="62"/>
      <c r="E49" s="1153" t="s">
        <v>16</v>
      </c>
      <c r="F49" s="1153"/>
      <c r="G49" s="1153"/>
      <c r="H49" s="1153"/>
      <c r="I49" s="1153"/>
      <c r="J49" s="1154"/>
      <c r="K49" s="63">
        <v>352</v>
      </c>
      <c r="L49" s="64">
        <v>303</v>
      </c>
      <c r="M49" s="64">
        <v>330</v>
      </c>
      <c r="N49" s="64">
        <v>320</v>
      </c>
      <c r="O49" s="65">
        <v>269</v>
      </c>
      <c r="P49" s="48"/>
      <c r="Q49" s="48"/>
      <c r="R49" s="48"/>
      <c r="S49" s="48"/>
      <c r="T49" s="48"/>
      <c r="U49" s="48"/>
    </row>
    <row r="50" spans="1:21" ht="30.75" customHeight="1" x14ac:dyDescent="0.15">
      <c r="A50" s="48"/>
      <c r="B50" s="1161"/>
      <c r="C50" s="1162"/>
      <c r="D50" s="62"/>
      <c r="E50" s="1153" t="s">
        <v>17</v>
      </c>
      <c r="F50" s="1153"/>
      <c r="G50" s="1153"/>
      <c r="H50" s="1153"/>
      <c r="I50" s="1153"/>
      <c r="J50" s="1154"/>
      <c r="K50" s="63">
        <v>1</v>
      </c>
      <c r="L50" s="64">
        <v>1</v>
      </c>
      <c r="M50" s="64">
        <v>1</v>
      </c>
      <c r="N50" s="64">
        <v>1</v>
      </c>
      <c r="O50" s="65" t="s">
        <v>481</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2091</v>
      </c>
      <c r="L52" s="64">
        <v>2143</v>
      </c>
      <c r="M52" s="64">
        <v>2091</v>
      </c>
      <c r="N52" s="64">
        <v>2126</v>
      </c>
      <c r="O52" s="65">
        <v>2162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1220</v>
      </c>
      <c r="L53" s="69">
        <v>1245</v>
      </c>
      <c r="M53" s="69">
        <v>1135</v>
      </c>
      <c r="N53" s="69">
        <v>993</v>
      </c>
      <c r="O53" s="70">
        <v>892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2015-04-24T13:34:10Z</cp:lastPrinted>
  <dcterms:created xsi:type="dcterms:W3CDTF">2015-02-17T07:00:38Z</dcterms:created>
  <dcterms:modified xsi:type="dcterms:W3CDTF">2015-05-13T04:48:43Z</dcterms:modified>
  <cp:category/>
</cp:coreProperties>
</file>