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0800 上下水道部\管理課\H31.2.26\"/>
    </mc:Choice>
  </mc:AlternateContent>
  <workbookProtection workbookAlgorithmName="SHA-512" workbookHashValue="JdKicbbQCK6293Q/oBpxeHf/pAAqaKwko2Cxzdk0tAkVg4c2ZlQVV1x6fjz74udmBN9UBGsXAIgdSWq8G5ylJA==" workbookSaltValue="QPXi5QtlP7wzb1unfO04j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W10" i="4" s="1"/>
  <c r="P6" i="5"/>
  <c r="P10" i="4" s="1"/>
  <c r="O6" i="5"/>
  <c r="N6" i="5"/>
  <c r="B10" i="4" s="1"/>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I10" i="4"/>
  <c r="BB8" i="4"/>
  <c r="AT8" i="4"/>
  <c r="AL8" i="4"/>
  <c r="W8" i="4"/>
  <c r="P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<sst xmlns="http://schemas.openxmlformats.org/spreadsheetml/2006/main" count="232" uniqueCount="119">
  <si>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</si>
  <si>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</si>
  <si>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</si>
  <si>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</si>
  <si>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</si>
  <si>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</si>
  <si>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</si>
  <si>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</si>
  <si>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</si>
  <si>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</si>
  <si>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</si>
  <si>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</si>
  <si>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</si>
  <si>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</si>
  <si>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</si>
  <si>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</si>
  <si>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</si>
  <si>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</si>
  <si>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</si>
  <si>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</si>
  <si>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</si>
  <si>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</si>
  <si>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</si>
  <si>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</si>
  <si>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</si>
  <si>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</si>
  <si>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</si>
  <si>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</si>
  <si>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</si>
  <si>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</si>
  <si>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</si>
  <si>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</si>
  <si>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</si>
  <si>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</si>
  <si>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</si>
  <si>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</si>
  <si>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</si>
  <si>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</si>
  <si>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</si>
  <si>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</si>
  <si>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</si>
  <si>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</si>
  <si>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</si>
  <si>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</si>
  <si>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</si>
  <si>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</si>
  <si>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</si>
  <si>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</si>
  <si>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</si>
  <si>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</si>
  <si>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</si>
  <si>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</si>
  <si>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</si>
  <si>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</si>
  <si>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</si>
  <si>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</si>
  <si>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</si>
  <si>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</si>
  <si>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</si>
  <si>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</si>
  <si>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</si>
  <si>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</si>
  <si>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</si>
  <si>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</si>
  <si>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</si>
  <si>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</si>
  <si>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</si>
  <si>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</si>
  <si>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</si>
  <si>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</si>
  <si>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</si>
  <si>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</si>
  <si>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</si>
  <si>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</si>
  <si>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</si>
  <si>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</si>
  <si>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</si>
  <si>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</si>
  <si>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</si>
  <si>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</si>
  <si>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</si>
  <si>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</si>
  <si>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</si>
  <si>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</si>
  <si>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</si>
  <si>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</si>
  <si>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</si>
  <si>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</si>
  <si>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</si>
  <si>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</si>
  <si>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</si>
  <si>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</si>
  <si>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</si>
  <si>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</si>
  <si>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</si>
  <si>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</si>
  <si>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</si>
  <si>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</si>
  <si>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</si>
  <si>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</si>
  <si>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</si>
  <si>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</si>
  <si>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</si>
  <si>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</si>
  <si>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津島市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</si>
  <si>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</si>
  <si>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</si>
  <si>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</si>
  <si>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</si>
  <si>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</si>
  <si>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</si>
  <si>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</si>
  <si>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</si>
  <si>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</si>
  <si>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</si>
  <si>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</si>
  <si>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現状の経営は健全に運営されているが、人口の減少に伴う給水収益の減少に加え、老朽化した管路・設備の更新に多額の費用が必要となっており、経営を圧迫しつつあります。
　今後は、更なる経費削減や有収率の向上に努めるとともに、投資可能額を最大限効率的に運用することにより健全な経営の維持に努めます。
　また、平成29年度に策定した津島市水道事業経営戦略に基づき、進捗管理を行います。(平成34年度経営戦略見直し予定)</t>
    <rPh sb="1" eb="3">
      <t>ゲンジョウ</t>
    </rPh>
    <rPh sb="4" eb="6">
      <t>ケイエイ</t>
    </rPh>
    <rPh sb="7" eb="9">
      <t>ケンゼン</t>
    </rPh>
    <rPh sb="10" eb="12">
      <t>ウンエイ</t>
    </rPh>
    <rPh sb="19" eb="21">
      <t>ジンコウ</t>
    </rPh>
    <rPh sb="22" eb="24">
      <t>ゲンショウ</t>
    </rPh>
    <rPh sb="25" eb="26">
      <t>トモナ</t>
    </rPh>
    <rPh sb="27" eb="29">
      <t>キュウスイ</t>
    </rPh>
    <rPh sb="29" eb="31">
      <t>シュウエキ</t>
    </rPh>
    <rPh sb="32" eb="34">
      <t>ゲンショウ</t>
    </rPh>
    <rPh sb="35" eb="36">
      <t>クワ</t>
    </rPh>
    <rPh sb="38" eb="41">
      <t>ロウキュウカ</t>
    </rPh>
    <rPh sb="43" eb="45">
      <t>カンロ</t>
    </rPh>
    <rPh sb="46" eb="48">
      <t>セツビ</t>
    </rPh>
    <rPh sb="49" eb="51">
      <t>コウシン</t>
    </rPh>
    <rPh sb="52" eb="54">
      <t>タガク</t>
    </rPh>
    <rPh sb="55" eb="57">
      <t>ヒヨウ</t>
    </rPh>
    <rPh sb="58" eb="60">
      <t>ヒツヨウ</t>
    </rPh>
    <rPh sb="67" eb="69">
      <t>ケイエイ</t>
    </rPh>
    <rPh sb="70" eb="72">
      <t>アッパク</t>
    </rPh>
    <rPh sb="82" eb="84">
      <t>コンゴ</t>
    </rPh>
    <rPh sb="86" eb="87">
      <t>サラ</t>
    </rPh>
    <rPh sb="89" eb="91">
      <t>ケイヒ</t>
    </rPh>
    <rPh sb="91" eb="93">
      <t>サクゲン</t>
    </rPh>
    <rPh sb="94" eb="96">
      <t>ユウシュウ</t>
    </rPh>
    <rPh sb="96" eb="97">
      <t>リツ</t>
    </rPh>
    <rPh sb="98" eb="100">
      <t>コウジョウ</t>
    </rPh>
    <rPh sb="101" eb="102">
      <t>ツト</t>
    </rPh>
    <rPh sb="109" eb="111">
      <t>トウシ</t>
    </rPh>
    <rPh sb="111" eb="114">
      <t>カノウガク</t>
    </rPh>
    <rPh sb="115" eb="118">
      <t>サイダイゲン</t>
    </rPh>
    <rPh sb="118" eb="121">
      <t>コウリツテキ</t>
    </rPh>
    <rPh sb="122" eb="124">
      <t>ウンヨウ</t>
    </rPh>
    <rPh sb="131" eb="133">
      <t>ケンゼン</t>
    </rPh>
    <rPh sb="134" eb="136">
      <t>ケイエイ</t>
    </rPh>
    <rPh sb="137" eb="139">
      <t>イジ</t>
    </rPh>
    <rPh sb="140" eb="141">
      <t>ツト</t>
    </rPh>
    <rPh sb="188" eb="190">
      <t>ヘイセイ</t>
    </rPh>
    <rPh sb="192" eb="193">
      <t>ネン</t>
    </rPh>
    <rPh sb="193" eb="194">
      <t>ド</t>
    </rPh>
    <rPh sb="194" eb="196">
      <t>ケイエイ</t>
    </rPh>
    <rPh sb="196" eb="198">
      <t>センリャク</t>
    </rPh>
    <rPh sb="198" eb="200">
      <t>ミナオ</t>
    </rPh>
    <rPh sb="201" eb="203">
      <t>ヨテイ</t>
    </rPh>
    <phoneticPr fontId="4"/>
  </si>
  <si>
    <t>　②管路経年化率や③管路更新率の状況から、類似団体平均値に比べて、更新が遅れぎみになっております。
　管種・用途により長く使用できる管もあると見込まれるため、老朽化及び緊急性の高い管路から優先的に更新を進めて、管路の健全度向上に努めます。
　前年度と比べて、①有形固定資産減価償却率の減少は配水場更新事業に伴う償却資産の増加、③管路更新率の減少は配水場更新事業に多額の財源を充て、管路の更新を抑えたことによると考えられます。</t>
    <rPh sb="2" eb="4">
      <t>カンロ</t>
    </rPh>
    <rPh sb="4" eb="7">
      <t>ケイネンカ</t>
    </rPh>
    <rPh sb="7" eb="8">
      <t>リツ</t>
    </rPh>
    <rPh sb="10" eb="12">
      <t>カンロ</t>
    </rPh>
    <rPh sb="12" eb="14">
      <t>コウシン</t>
    </rPh>
    <rPh sb="14" eb="15">
      <t>リツ</t>
    </rPh>
    <rPh sb="16" eb="18">
      <t>ジョウキョウ</t>
    </rPh>
    <rPh sb="21" eb="23">
      <t>ルイジ</t>
    </rPh>
    <rPh sb="23" eb="25">
      <t>ダンタイ</t>
    </rPh>
    <rPh sb="25" eb="28">
      <t>ヘイキンチ</t>
    </rPh>
    <rPh sb="29" eb="30">
      <t>クラ</t>
    </rPh>
    <rPh sb="33" eb="35">
      <t>コウシン</t>
    </rPh>
    <rPh sb="36" eb="37">
      <t>オク</t>
    </rPh>
    <rPh sb="79" eb="82">
      <t>ロウキュウカ</t>
    </rPh>
    <rPh sb="82" eb="83">
      <t>オヨ</t>
    </rPh>
    <rPh sb="84" eb="87">
      <t>キンキュウセイ</t>
    </rPh>
    <rPh sb="88" eb="89">
      <t>タカ</t>
    </rPh>
    <rPh sb="90" eb="91">
      <t>カン</t>
    </rPh>
    <rPh sb="91" eb="92">
      <t>ロ</t>
    </rPh>
    <rPh sb="94" eb="97">
      <t>ユウセンテキ</t>
    </rPh>
    <rPh sb="98" eb="100">
      <t>コウシン</t>
    </rPh>
    <rPh sb="101" eb="102">
      <t>スス</t>
    </rPh>
    <rPh sb="105" eb="107">
      <t>カンロ</t>
    </rPh>
    <rPh sb="108" eb="110">
      <t>ケンゼン</t>
    </rPh>
    <rPh sb="110" eb="111">
      <t>ド</t>
    </rPh>
    <rPh sb="111" eb="113">
      <t>コウジョウ</t>
    </rPh>
    <rPh sb="114" eb="115">
      <t>ツト</t>
    </rPh>
    <rPh sb="130" eb="132">
      <t>ユウケイ</t>
    </rPh>
    <rPh sb="132" eb="134">
      <t>コテイ</t>
    </rPh>
    <rPh sb="134" eb="136">
      <t>シサン</t>
    </rPh>
    <rPh sb="136" eb="138">
      <t>ゲンカ</t>
    </rPh>
    <rPh sb="138" eb="140">
      <t>ショウキャク</t>
    </rPh>
    <rPh sb="140" eb="141">
      <t>リツ</t>
    </rPh>
    <rPh sb="145" eb="147">
      <t>ハイスイ</t>
    </rPh>
    <rPh sb="147" eb="148">
      <t>ジョウ</t>
    </rPh>
    <rPh sb="148" eb="150">
      <t>コウシン</t>
    </rPh>
    <rPh sb="150" eb="152">
      <t>ジギョウ</t>
    </rPh>
    <rPh sb="153" eb="154">
      <t>トモナ</t>
    </rPh>
    <rPh sb="155" eb="157">
      <t>ショウキャク</t>
    </rPh>
    <rPh sb="157" eb="159">
      <t>シサン</t>
    </rPh>
    <rPh sb="164" eb="166">
      <t>カンロ</t>
    </rPh>
    <rPh sb="166" eb="168">
      <t>コウシン</t>
    </rPh>
    <rPh sb="168" eb="169">
      <t>リツ</t>
    </rPh>
    <rPh sb="170" eb="172">
      <t>ゲンショウ</t>
    </rPh>
    <rPh sb="173" eb="175">
      <t>ハイスイ</t>
    </rPh>
    <rPh sb="175" eb="176">
      <t>ジョウ</t>
    </rPh>
    <rPh sb="176" eb="178">
      <t>コウシン</t>
    </rPh>
    <rPh sb="178" eb="180">
      <t>ジギョウ</t>
    </rPh>
    <rPh sb="181" eb="183">
      <t>タガク</t>
    </rPh>
    <rPh sb="184" eb="186">
      <t>ザイゲン</t>
    </rPh>
    <rPh sb="187" eb="188">
      <t>ア</t>
    </rPh>
    <rPh sb="190" eb="192">
      <t>カンロ</t>
    </rPh>
    <rPh sb="193" eb="195">
      <t>コウシン</t>
    </rPh>
    <rPh sb="196" eb="197">
      <t>オサ</t>
    </rPh>
    <rPh sb="205" eb="206">
      <t>カンガ</t>
    </rPh>
    <phoneticPr fontId="4"/>
  </si>
  <si>
    <r>
      <t>　収納率向上や経費削減に努めており、欠損金を発生させることなく健全な運営を行っております。⑥給水原価や⑦施設利用率が示すとおり、費用、施設ともに効率的な運用を行っております。
　しかし、給水人口の減少に伴う給水収益の減少や固定資産の除却に伴う資産減耗費の増加から、平成29年度では①経常収支比率が類似団体平均値より低い結果となりました。今後も、配水場更新事業を継続して実施することから、①経常収支比率は低い水準になると考えられます。
　また、</t>
    </r>
    <r>
      <rPr>
        <sz val="11"/>
        <rFont val="ＭＳ ゴシック"/>
        <family val="3"/>
        <charset val="128"/>
      </rPr>
      <t>④債務残高対給水収益比率は</t>
    </r>
    <r>
      <rPr>
        <sz val="11"/>
        <color theme="1"/>
        <rFont val="ＭＳ ゴシック"/>
        <family val="3"/>
        <charset val="128"/>
      </rPr>
      <t>類似団体平均値より低く推移していますが、老朽化した管路・設備にかかる費用が増大していくため、緩やかに上昇していくと想定されます。
　前年度と比べて、③流動比率の減少は工事請負費に伴う未払金が増加、⑥給水原価の増加は固定資産の除却に伴う資産減耗費の増加、⑤料金回収率の減少は⑥給水原価の増加によるものと考えられ</t>
    </r>
    <r>
      <rPr>
        <sz val="11"/>
        <rFont val="ＭＳ ゴシック"/>
        <family val="3"/>
        <charset val="128"/>
      </rPr>
      <t>ます。</t>
    </r>
    <rPh sb="1" eb="3">
      <t>シュウノウ</t>
    </rPh>
    <rPh sb="3" eb="4">
      <t>リツ</t>
    </rPh>
    <rPh sb="4" eb="6">
      <t>コウジョウ</t>
    </rPh>
    <rPh sb="7" eb="9">
      <t>ケイヒ</t>
    </rPh>
    <rPh sb="9" eb="11">
      <t>サクゲン</t>
    </rPh>
    <rPh sb="12" eb="13">
      <t>ツト</t>
    </rPh>
    <rPh sb="18" eb="21">
      <t>ケッソンキン</t>
    </rPh>
    <rPh sb="22" eb="24">
      <t>ハッセイ</t>
    </rPh>
    <rPh sb="31" eb="33">
      <t>ケンゼン</t>
    </rPh>
    <rPh sb="34" eb="36">
      <t>ウンエイ</t>
    </rPh>
    <rPh sb="37" eb="38">
      <t>オコナ</t>
    </rPh>
    <rPh sb="48" eb="50">
      <t>ゲンカ</t>
    </rPh>
    <rPh sb="52" eb="54">
      <t>シセツ</t>
    </rPh>
    <rPh sb="54" eb="56">
      <t>リヨウ</t>
    </rPh>
    <rPh sb="56" eb="57">
      <t>リツ</t>
    </rPh>
    <rPh sb="58" eb="59">
      <t>シメ</t>
    </rPh>
    <rPh sb="64" eb="66">
      <t>ヒヨウ</t>
    </rPh>
    <rPh sb="67" eb="69">
      <t>シセツ</t>
    </rPh>
    <rPh sb="72" eb="75">
      <t>コウリツテキ</t>
    </rPh>
    <rPh sb="76" eb="78">
      <t>ウンヨウ</t>
    </rPh>
    <rPh sb="79" eb="80">
      <t>オコナ</t>
    </rPh>
    <rPh sb="93" eb="95">
      <t>キュウスイ</t>
    </rPh>
    <rPh sb="95" eb="97">
      <t>ジンコウ</t>
    </rPh>
    <rPh sb="98" eb="100">
      <t>ゲンショウ</t>
    </rPh>
    <rPh sb="101" eb="102">
      <t>トモナ</t>
    </rPh>
    <rPh sb="103" eb="105">
      <t>キュウスイ</t>
    </rPh>
    <rPh sb="105" eb="107">
      <t>シュウエキ</t>
    </rPh>
    <rPh sb="108" eb="110">
      <t>ゲンショウ</t>
    </rPh>
    <rPh sb="111" eb="113">
      <t>コテイ</t>
    </rPh>
    <rPh sb="113" eb="115">
      <t>シサン</t>
    </rPh>
    <rPh sb="116" eb="118">
      <t>ジョキャク</t>
    </rPh>
    <rPh sb="119" eb="120">
      <t>トモナ</t>
    </rPh>
    <rPh sb="121" eb="123">
      <t>シサン</t>
    </rPh>
    <rPh sb="123" eb="125">
      <t>ゲンモウ</t>
    </rPh>
    <rPh sb="125" eb="126">
      <t>ヒ</t>
    </rPh>
    <rPh sb="127" eb="129">
      <t>ゾウカ</t>
    </rPh>
    <rPh sb="132" eb="134">
      <t>ヘイセイ</t>
    </rPh>
    <rPh sb="136" eb="137">
      <t>ネン</t>
    </rPh>
    <rPh sb="137" eb="138">
      <t>ド</t>
    </rPh>
    <rPh sb="141" eb="143">
      <t>ケイジョウ</t>
    </rPh>
    <rPh sb="143" eb="145">
      <t>シュウシ</t>
    </rPh>
    <rPh sb="145" eb="147">
      <t>ヒリツ</t>
    </rPh>
    <rPh sb="148" eb="150">
      <t>ルイジ</t>
    </rPh>
    <rPh sb="150" eb="152">
      <t>ダンタイ</t>
    </rPh>
    <rPh sb="152" eb="154">
      <t>ヘイキン</t>
    </rPh>
    <rPh sb="154" eb="155">
      <t>チ</t>
    </rPh>
    <rPh sb="157" eb="158">
      <t>ヒク</t>
    </rPh>
    <rPh sb="159" eb="161">
      <t>ケッカ</t>
    </rPh>
    <rPh sb="168" eb="170">
      <t>コンゴ</t>
    </rPh>
    <rPh sb="172" eb="174">
      <t>ハイスイ</t>
    </rPh>
    <rPh sb="174" eb="175">
      <t>ジョウ</t>
    </rPh>
    <rPh sb="175" eb="177">
      <t>コウシン</t>
    </rPh>
    <rPh sb="177" eb="179">
      <t>ジギョウ</t>
    </rPh>
    <rPh sb="180" eb="182">
      <t>ケイゾク</t>
    </rPh>
    <rPh sb="184" eb="186">
      <t>ジッシ</t>
    </rPh>
    <rPh sb="194" eb="196">
      <t>ケイジョウ</t>
    </rPh>
    <rPh sb="196" eb="198">
      <t>シュウシ</t>
    </rPh>
    <rPh sb="198" eb="200">
      <t>ヒリツ</t>
    </rPh>
    <rPh sb="201" eb="202">
      <t>ヒク</t>
    </rPh>
    <rPh sb="203" eb="205">
      <t>スイジュン</t>
    </rPh>
    <rPh sb="209" eb="210">
      <t>カンガ</t>
    </rPh>
    <rPh sb="222" eb="224">
      <t>サイム</t>
    </rPh>
    <rPh sb="224" eb="226">
      <t>ザンダカ</t>
    </rPh>
    <rPh sb="226" eb="227">
      <t>タイ</t>
    </rPh>
    <rPh sb="227" eb="229">
      <t>キュウスイ</t>
    </rPh>
    <rPh sb="229" eb="231">
      <t>シュウエキ</t>
    </rPh>
    <rPh sb="231" eb="233">
      <t>ヒリツ</t>
    </rPh>
    <rPh sb="234" eb="236">
      <t>ルイジ</t>
    </rPh>
    <rPh sb="236" eb="238">
      <t>ダンタイ</t>
    </rPh>
    <rPh sb="238" eb="241">
      <t>ヘイキンチ</t>
    </rPh>
    <rPh sb="243" eb="244">
      <t>ヒク</t>
    </rPh>
    <rPh sb="245" eb="247">
      <t>スイイ</t>
    </rPh>
    <rPh sb="254" eb="257">
      <t>ロウキュウカ</t>
    </rPh>
    <rPh sb="259" eb="261">
      <t>カンロ</t>
    </rPh>
    <rPh sb="262" eb="264">
      <t>セツビ</t>
    </rPh>
    <rPh sb="268" eb="270">
      <t>ヒヨウ</t>
    </rPh>
    <rPh sb="271" eb="273">
      <t>ゾウダイ</t>
    </rPh>
    <rPh sb="280" eb="281">
      <t>ユル</t>
    </rPh>
    <rPh sb="284" eb="286">
      <t>ジョウショウ</t>
    </rPh>
    <rPh sb="291" eb="293">
      <t>ソウテイ</t>
    </rPh>
    <rPh sb="300" eb="303">
      <t>ゼンネンド</t>
    </rPh>
    <rPh sb="304" eb="305">
      <t>クラ</t>
    </rPh>
    <rPh sb="309" eb="311">
      <t>リュウドウ</t>
    </rPh>
    <rPh sb="311" eb="313">
      <t>ヒリツ</t>
    </rPh>
    <rPh sb="314" eb="316">
      <t>ゲンショウ</t>
    </rPh>
    <rPh sb="317" eb="319">
      <t>コウジ</t>
    </rPh>
    <rPh sb="319" eb="321">
      <t>ウケオイ</t>
    </rPh>
    <rPh sb="321" eb="322">
      <t>ヒ</t>
    </rPh>
    <rPh sb="323" eb="324">
      <t>トモナ</t>
    </rPh>
    <rPh sb="325" eb="326">
      <t>ミ</t>
    </rPh>
    <rPh sb="326" eb="327">
      <t>バライ</t>
    </rPh>
    <rPh sb="327" eb="328">
      <t>キン</t>
    </rPh>
    <rPh sb="329" eb="331">
      <t>ゾウカ</t>
    </rPh>
    <rPh sb="333" eb="335">
      <t>キュウスイ</t>
    </rPh>
    <rPh sb="335" eb="337">
      <t>ゲンカ</t>
    </rPh>
    <rPh sb="338" eb="340">
      <t>ゾウカ</t>
    </rPh>
    <rPh sb="371" eb="373">
      <t>キュウスイ</t>
    </rPh>
    <rPh sb="373" eb="375">
      <t>ゲンカ</t>
    </rPh>
    <rPh sb="376" eb="378">
      <t>ゾウカ</t>
    </rPh>
    <rPh sb="384" eb="38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</si>
</sst>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0.37</c:v>
                </c:pt>
                <c:pt idx="1">
                  <c:v>0.86</c:v>
                </c:pt>
                <c:pt idx="2">
                  <c:v>0.69</c:v>
                </c:pt>
                <c:pt idx="3">
                  <c:v>0.81</c:v>
                </c:pt>
                <c:pt idx="4">
                  <c:v>0.6</c:v>
                </c:pt>
              </c:numCache>
            </c:numRef>
          </c:val>
          <c:extLst xmlns:c16r2="http://schemas.microsoft.com/office/drawing/2015/06/chart">
            <c:ext xmlns:c16="http://schemas.microsoft.com/office/drawing/2014/chart" uri="{C3380CC4-5D6E-409C-BE32-E72D297353CC}">
              <c16:uniqueId val="{00000000-EDDA-442A-8565-33AC04DEF759}"/>
            </c:ext>
          </c:extLst>
        </c:ser>
        <c:dLbls>
          <c:showLegendKey val="0"/>
          <c:showVal val="0"/>
          <c:showCatName val="0"/>
          <c:showSerName val="0"/>
          <c:showPercent val="0"/>
          <c:showBubbleSize val="0"/>
        </c:dLbls>
        <c:gapWidth val="150"/>
        <c:axId val="218330504"/>
        <c:axId val="218339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xmlns:c16r2="http://schemas.microsoft.com/office/drawing/2015/06/chart">
            <c:ext xmlns:c16="http://schemas.microsoft.com/office/drawing/2014/chart" uri="{C3380CC4-5D6E-409C-BE32-E72D297353CC}">
              <c16:uniqueId val="{00000001-EDDA-442A-8565-33AC04DEF759}"/>
            </c:ext>
          </c:extLst>
        </c:ser>
        <c:dLbls>
          <c:showLegendKey val="0"/>
          <c:showVal val="0"/>
          <c:showCatName val="0"/>
          <c:showSerName val="0"/>
          <c:showPercent val="0"/>
          <c:showBubbleSize val="0"/>
        </c:dLbls>
        <c:marker val="1"/>
        <c:smooth val="0"/>
        <c:axId val="218330504"/>
        <c:axId val="218339080"/>
      </c:lineChart>
      <c:dateAx>
        <c:axId val="218330504"/>
        <c:scaling>
          <c:orientation val="minMax"/>
        </c:scaling>
        <c:delete val="1"/>
        <c:axPos val="b"/>
        <c:numFmt formatCode="ge" sourceLinked="1"/>
        <c:majorTickMark val="none"/>
        <c:minorTickMark val="none"/>
        <c:tickLblPos val="none"/>
        <c:crossAx val="218339080"/>
        <c:crosses val="autoZero"/>
        <c:auto val="1"/>
        <c:lblOffset val="100"/>
        <c:baseTimeUnit val="years"/>
      </c:dateAx>
      <c:valAx>
        <c:axId val="21833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330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69.849999999999994</c:v>
                </c:pt>
                <c:pt idx="1">
                  <c:v>67.58</c:v>
                </c:pt>
                <c:pt idx="2">
                  <c:v>66.72</c:v>
                </c:pt>
                <c:pt idx="3">
                  <c:v>66.930000000000007</c:v>
                </c:pt>
                <c:pt idx="4">
                  <c:v>66.67</c:v>
                </c:pt>
              </c:numCache>
            </c:numRef>
          </c:val>
          <c:extLst xmlns:c16r2="http://schemas.microsoft.com/office/drawing/2015/06/chart">
            <c:ext xmlns:c16="http://schemas.microsoft.com/office/drawing/2014/chart" uri="{C3380CC4-5D6E-409C-BE32-E72D297353CC}">
              <c16:uniqueId val="{00000000-3839-4751-A85F-9C0EB3FDCB5C}"/>
            </c:ext>
          </c:extLst>
        </c:ser>
        <c:dLbls>
          <c:showLegendKey val="0"/>
          <c:showVal val="0"/>
          <c:showCatName val="0"/>
          <c:showSerName val="0"/>
          <c:showPercent val="0"/>
          <c:showBubbleSize val="0"/>
        </c:dLbls>
        <c:gapWidth val="150"/>
        <c:axId val="219179544"/>
        <c:axId val="21917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xmlns:c16r2="http://schemas.microsoft.com/office/drawing/2015/06/chart">
            <c:ext xmlns:c16="http://schemas.microsoft.com/office/drawing/2014/chart" uri="{C3380CC4-5D6E-409C-BE32-E72D297353CC}">
              <c16:uniqueId val="{00000001-3839-4751-A85F-9C0EB3FDCB5C}"/>
            </c:ext>
          </c:extLst>
        </c:ser>
        <c:dLbls>
          <c:showLegendKey val="0"/>
          <c:showVal val="0"/>
          <c:showCatName val="0"/>
          <c:showSerName val="0"/>
          <c:showPercent val="0"/>
          <c:showBubbleSize val="0"/>
        </c:dLbls>
        <c:marker val="1"/>
        <c:smooth val="0"/>
        <c:axId val="219179544"/>
        <c:axId val="219179936"/>
      </c:lineChart>
      <c:dateAx>
        <c:axId val="219179544"/>
        <c:scaling>
          <c:orientation val="minMax"/>
        </c:scaling>
        <c:delete val="1"/>
        <c:axPos val="b"/>
        <c:numFmt formatCode="ge" sourceLinked="1"/>
        <c:majorTickMark val="none"/>
        <c:minorTickMark val="none"/>
        <c:tickLblPos val="none"/>
        <c:crossAx val="219179936"/>
        <c:crosses val="autoZero"/>
        <c:auto val="1"/>
        <c:lblOffset val="100"/>
        <c:baseTimeUnit val="years"/>
      </c:dateAx>
      <c:valAx>
        <c:axId val="21917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17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86.05</c:v>
                </c:pt>
                <c:pt idx="1">
                  <c:v>86.08</c:v>
                </c:pt>
                <c:pt idx="2">
                  <c:v>86.05</c:v>
                </c:pt>
                <c:pt idx="3">
                  <c:v>86.56</c:v>
                </c:pt>
                <c:pt idx="4">
                  <c:v>86.39</c:v>
                </c:pt>
              </c:numCache>
            </c:numRef>
          </c:val>
          <c:extLst xmlns:c16r2="http://schemas.microsoft.com/office/drawing/2015/06/chart">
            <c:ext xmlns:c16="http://schemas.microsoft.com/office/drawing/2014/chart" uri="{C3380CC4-5D6E-409C-BE32-E72D297353CC}">
              <c16:uniqueId val="{00000000-210D-4303-8DB9-D982457B8F95}"/>
            </c:ext>
          </c:extLst>
        </c:ser>
        <c:dLbls>
          <c:showLegendKey val="0"/>
          <c:showVal val="0"/>
          <c:showCatName val="0"/>
          <c:showSerName val="0"/>
          <c:showPercent val="0"/>
          <c:showBubbleSize val="0"/>
        </c:dLbls>
        <c:gapWidth val="150"/>
        <c:axId val="219181112"/>
        <c:axId val="52934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xmlns:c16r2="http://schemas.microsoft.com/office/drawing/2015/06/chart">
            <c:ext xmlns:c16="http://schemas.microsoft.com/office/drawing/2014/chart" uri="{C3380CC4-5D6E-409C-BE32-E72D297353CC}">
              <c16:uniqueId val="{00000001-210D-4303-8DB9-D982457B8F95}"/>
            </c:ext>
          </c:extLst>
        </c:ser>
        <c:dLbls>
          <c:showLegendKey val="0"/>
          <c:showVal val="0"/>
          <c:showCatName val="0"/>
          <c:showSerName val="0"/>
          <c:showPercent val="0"/>
          <c:showBubbleSize val="0"/>
        </c:dLbls>
        <c:marker val="1"/>
        <c:smooth val="0"/>
        <c:axId val="219181112"/>
        <c:axId val="529340512"/>
      </c:lineChart>
      <c:dateAx>
        <c:axId val="219181112"/>
        <c:scaling>
          <c:orientation val="minMax"/>
        </c:scaling>
        <c:delete val="1"/>
        <c:axPos val="b"/>
        <c:numFmt formatCode="ge" sourceLinked="1"/>
        <c:majorTickMark val="none"/>
        <c:minorTickMark val="none"/>
        <c:tickLblPos val="none"/>
        <c:crossAx val="529340512"/>
        <c:crosses val="autoZero"/>
        <c:auto val="1"/>
        <c:lblOffset val="100"/>
        <c:baseTimeUnit val="years"/>
      </c:dateAx>
      <c:valAx>
        <c:axId val="52934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18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106.51</c:v>
                </c:pt>
                <c:pt idx="1">
                  <c:v>107.94</c:v>
                </c:pt>
                <c:pt idx="2">
                  <c:v>111.39</c:v>
                </c:pt>
                <c:pt idx="3">
                  <c:v>114.45</c:v>
                </c:pt>
                <c:pt idx="4">
                  <c:v>107.09</c:v>
                </c:pt>
              </c:numCache>
            </c:numRef>
          </c:val>
          <c:extLst xmlns:c16r2="http://schemas.microsoft.com/office/drawing/2015/06/chart">
            <c:ext xmlns:c16="http://schemas.microsoft.com/office/drawing/2014/chart" uri="{C3380CC4-5D6E-409C-BE32-E72D297353CC}">
              <c16:uniqueId val="{00000000-825B-4A0F-8FA5-1414CE469BE8}"/>
            </c:ext>
          </c:extLst>
        </c:ser>
        <c:dLbls>
          <c:showLegendKey val="0"/>
          <c:showVal val="0"/>
          <c:showCatName val="0"/>
          <c:showSerName val="0"/>
          <c:showPercent val="0"/>
          <c:showBubbleSize val="0"/>
        </c:dLbls>
        <c:gapWidth val="150"/>
        <c:axId val="218393296"/>
        <c:axId val="21839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xmlns:c16r2="http://schemas.microsoft.com/office/drawing/2015/06/chart">
            <c:ext xmlns:c16="http://schemas.microsoft.com/office/drawing/2014/chart" uri="{C3380CC4-5D6E-409C-BE32-E72D297353CC}">
              <c16:uniqueId val="{00000001-825B-4A0F-8FA5-1414CE469BE8}"/>
            </c:ext>
          </c:extLst>
        </c:ser>
        <c:dLbls>
          <c:showLegendKey val="0"/>
          <c:showVal val="0"/>
          <c:showCatName val="0"/>
          <c:showSerName val="0"/>
          <c:showPercent val="0"/>
          <c:showBubbleSize val="0"/>
        </c:dLbls>
        <c:marker val="1"/>
        <c:smooth val="0"/>
        <c:axId val="218393296"/>
        <c:axId val="218393680"/>
      </c:lineChart>
      <c:dateAx>
        <c:axId val="218393296"/>
        <c:scaling>
          <c:orientation val="minMax"/>
        </c:scaling>
        <c:delete val="1"/>
        <c:axPos val="b"/>
        <c:numFmt formatCode="ge" sourceLinked="1"/>
        <c:majorTickMark val="none"/>
        <c:minorTickMark val="none"/>
        <c:tickLblPos val="none"/>
        <c:crossAx val="218393680"/>
        <c:crosses val="autoZero"/>
        <c:auto val="1"/>
        <c:lblOffset val="100"/>
        <c:baseTimeUnit val="years"/>
      </c:dateAx>
      <c:valAx>
        <c:axId val="218393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839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42.02</c:v>
                </c:pt>
                <c:pt idx="1">
                  <c:v>52.25</c:v>
                </c:pt>
                <c:pt idx="2">
                  <c:v>51.63</c:v>
                </c:pt>
                <c:pt idx="3">
                  <c:v>52.1</c:v>
                </c:pt>
                <c:pt idx="4">
                  <c:v>47.43</c:v>
                </c:pt>
              </c:numCache>
            </c:numRef>
          </c:val>
          <c:extLst xmlns:c16r2="http://schemas.microsoft.com/office/drawing/2015/06/chart">
            <c:ext xmlns:c16="http://schemas.microsoft.com/office/drawing/2014/chart" uri="{C3380CC4-5D6E-409C-BE32-E72D297353CC}">
              <c16:uniqueId val="{00000000-ECBC-491A-B050-29E37C6CC5BD}"/>
            </c:ext>
          </c:extLst>
        </c:ser>
        <c:dLbls>
          <c:showLegendKey val="0"/>
          <c:showVal val="0"/>
          <c:showCatName val="0"/>
          <c:showSerName val="0"/>
          <c:showPercent val="0"/>
          <c:showBubbleSize val="0"/>
        </c:dLbls>
        <c:gapWidth val="150"/>
        <c:axId val="218460368"/>
        <c:axId val="218461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xmlns:c16r2="http://schemas.microsoft.com/office/drawing/2015/06/chart">
            <c:ext xmlns:c16="http://schemas.microsoft.com/office/drawing/2014/chart" uri="{C3380CC4-5D6E-409C-BE32-E72D297353CC}">
              <c16:uniqueId val="{00000001-ECBC-491A-B050-29E37C6CC5BD}"/>
            </c:ext>
          </c:extLst>
        </c:ser>
        <c:dLbls>
          <c:showLegendKey val="0"/>
          <c:showVal val="0"/>
          <c:showCatName val="0"/>
          <c:showSerName val="0"/>
          <c:showPercent val="0"/>
          <c:showBubbleSize val="0"/>
        </c:dLbls>
        <c:marker val="1"/>
        <c:smooth val="0"/>
        <c:axId val="218460368"/>
        <c:axId val="218461776"/>
      </c:lineChart>
      <c:dateAx>
        <c:axId val="218460368"/>
        <c:scaling>
          <c:orientation val="minMax"/>
        </c:scaling>
        <c:delete val="1"/>
        <c:axPos val="b"/>
        <c:numFmt formatCode="ge" sourceLinked="1"/>
        <c:majorTickMark val="none"/>
        <c:minorTickMark val="none"/>
        <c:tickLblPos val="none"/>
        <c:crossAx val="218461776"/>
        <c:crosses val="autoZero"/>
        <c:auto val="1"/>
        <c:lblOffset val="100"/>
        <c:baseTimeUnit val="years"/>
      </c:dateAx>
      <c:valAx>
        <c:axId val="21846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46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24.26</c:v>
                </c:pt>
                <c:pt idx="1">
                  <c:v>27.35</c:v>
                </c:pt>
                <c:pt idx="2">
                  <c:v>29.49</c:v>
                </c:pt>
                <c:pt idx="3">
                  <c:v>33.1</c:v>
                </c:pt>
                <c:pt idx="4">
                  <c:v>36.39</c:v>
                </c:pt>
              </c:numCache>
            </c:numRef>
          </c:val>
          <c:extLst xmlns:c16r2="http://schemas.microsoft.com/office/drawing/2015/06/chart">
            <c:ext xmlns:c16="http://schemas.microsoft.com/office/drawing/2014/chart" uri="{C3380CC4-5D6E-409C-BE32-E72D297353CC}">
              <c16:uniqueId val="{00000000-E093-4E8D-86A8-17CDC52D3B86}"/>
            </c:ext>
          </c:extLst>
        </c:ser>
        <c:dLbls>
          <c:showLegendKey val="0"/>
          <c:showVal val="0"/>
          <c:showCatName val="0"/>
          <c:showSerName val="0"/>
          <c:showPercent val="0"/>
          <c:showBubbleSize val="0"/>
        </c:dLbls>
        <c:gapWidth val="150"/>
        <c:axId val="217512416"/>
        <c:axId val="217512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xmlns:c16r2="http://schemas.microsoft.com/office/drawing/2015/06/chart">
            <c:ext xmlns:c16="http://schemas.microsoft.com/office/drawing/2014/chart" uri="{C3380CC4-5D6E-409C-BE32-E72D297353CC}">
              <c16:uniqueId val="{00000001-E093-4E8D-86A8-17CDC52D3B86}"/>
            </c:ext>
          </c:extLst>
        </c:ser>
        <c:dLbls>
          <c:showLegendKey val="0"/>
          <c:showVal val="0"/>
          <c:showCatName val="0"/>
          <c:showSerName val="0"/>
          <c:showPercent val="0"/>
          <c:showBubbleSize val="0"/>
        </c:dLbls>
        <c:marker val="1"/>
        <c:smooth val="0"/>
        <c:axId val="217512416"/>
        <c:axId val="217512808"/>
      </c:lineChart>
      <c:dateAx>
        <c:axId val="217512416"/>
        <c:scaling>
          <c:orientation val="minMax"/>
        </c:scaling>
        <c:delete val="1"/>
        <c:axPos val="b"/>
        <c:numFmt formatCode="ge" sourceLinked="1"/>
        <c:majorTickMark val="none"/>
        <c:minorTickMark val="none"/>
        <c:tickLblPos val="none"/>
        <c:crossAx val="217512808"/>
        <c:crosses val="autoZero"/>
        <c:auto val="1"/>
        <c:lblOffset val="100"/>
        <c:baseTimeUnit val="years"/>
      </c:dateAx>
      <c:valAx>
        <c:axId val="217512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51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5B3-4185-A939-38072379B47D}"/>
            </c:ext>
          </c:extLst>
        </c:ser>
        <c:dLbls>
          <c:showLegendKey val="0"/>
          <c:showVal val="0"/>
          <c:showCatName val="0"/>
          <c:showSerName val="0"/>
          <c:showPercent val="0"/>
          <c:showBubbleSize val="0"/>
        </c:dLbls>
        <c:gapWidth val="150"/>
        <c:axId val="219346872"/>
        <c:axId val="21934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xmlns:c16r2="http://schemas.microsoft.com/office/drawing/2015/06/chart">
            <c:ext xmlns:c16="http://schemas.microsoft.com/office/drawing/2014/chart" uri="{C3380CC4-5D6E-409C-BE32-E72D297353CC}">
              <c16:uniqueId val="{00000001-15B3-4185-A939-38072379B47D}"/>
            </c:ext>
          </c:extLst>
        </c:ser>
        <c:dLbls>
          <c:showLegendKey val="0"/>
          <c:showVal val="0"/>
          <c:showCatName val="0"/>
          <c:showSerName val="0"/>
          <c:showPercent val="0"/>
          <c:showBubbleSize val="0"/>
        </c:dLbls>
        <c:marker val="1"/>
        <c:smooth val="0"/>
        <c:axId val="219346872"/>
        <c:axId val="219347264"/>
      </c:lineChart>
      <c:dateAx>
        <c:axId val="219346872"/>
        <c:scaling>
          <c:orientation val="minMax"/>
        </c:scaling>
        <c:delete val="1"/>
        <c:axPos val="b"/>
        <c:numFmt formatCode="ge" sourceLinked="1"/>
        <c:majorTickMark val="none"/>
        <c:minorTickMark val="none"/>
        <c:tickLblPos val="none"/>
        <c:crossAx val="219347264"/>
        <c:crosses val="autoZero"/>
        <c:auto val="1"/>
        <c:lblOffset val="100"/>
        <c:baseTimeUnit val="years"/>
      </c:dateAx>
      <c:valAx>
        <c:axId val="219347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346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605.84</c:v>
                </c:pt>
                <c:pt idx="1">
                  <c:v>254.01</c:v>
                </c:pt>
                <c:pt idx="2">
                  <c:v>227.36</c:v>
                </c:pt>
                <c:pt idx="3">
                  <c:v>402.13</c:v>
                </c:pt>
                <c:pt idx="4">
                  <c:v>217.42</c:v>
                </c:pt>
              </c:numCache>
            </c:numRef>
          </c:val>
          <c:extLst xmlns:c16r2="http://schemas.microsoft.com/office/drawing/2015/06/chart">
            <c:ext xmlns:c16="http://schemas.microsoft.com/office/drawing/2014/chart" uri="{C3380CC4-5D6E-409C-BE32-E72D297353CC}">
              <c16:uniqueId val="{00000000-CF37-4399-B6DD-370E4F2CD0B7}"/>
            </c:ext>
          </c:extLst>
        </c:ser>
        <c:dLbls>
          <c:showLegendKey val="0"/>
          <c:showVal val="0"/>
          <c:showCatName val="0"/>
          <c:showSerName val="0"/>
          <c:showPercent val="0"/>
          <c:showBubbleSize val="0"/>
        </c:dLbls>
        <c:gapWidth val="150"/>
        <c:axId val="219348440"/>
        <c:axId val="219348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xmlns:c16r2="http://schemas.microsoft.com/office/drawing/2015/06/chart">
            <c:ext xmlns:c16="http://schemas.microsoft.com/office/drawing/2014/chart" uri="{C3380CC4-5D6E-409C-BE32-E72D297353CC}">
              <c16:uniqueId val="{00000001-CF37-4399-B6DD-370E4F2CD0B7}"/>
            </c:ext>
          </c:extLst>
        </c:ser>
        <c:dLbls>
          <c:showLegendKey val="0"/>
          <c:showVal val="0"/>
          <c:showCatName val="0"/>
          <c:showSerName val="0"/>
          <c:showPercent val="0"/>
          <c:showBubbleSize val="0"/>
        </c:dLbls>
        <c:marker val="1"/>
        <c:smooth val="0"/>
        <c:axId val="219348440"/>
        <c:axId val="219348832"/>
      </c:lineChart>
      <c:dateAx>
        <c:axId val="219348440"/>
        <c:scaling>
          <c:orientation val="minMax"/>
        </c:scaling>
        <c:delete val="1"/>
        <c:axPos val="b"/>
        <c:numFmt formatCode="ge" sourceLinked="1"/>
        <c:majorTickMark val="none"/>
        <c:minorTickMark val="none"/>
        <c:tickLblPos val="none"/>
        <c:crossAx val="219348832"/>
        <c:crosses val="autoZero"/>
        <c:auto val="1"/>
        <c:lblOffset val="100"/>
        <c:baseTimeUnit val="years"/>
      </c:dateAx>
      <c:valAx>
        <c:axId val="219348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34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161.21</c:v>
                </c:pt>
                <c:pt idx="1">
                  <c:v>178.17</c:v>
                </c:pt>
                <c:pt idx="2">
                  <c:v>202.8</c:v>
                </c:pt>
                <c:pt idx="3">
                  <c:v>214.14</c:v>
                </c:pt>
                <c:pt idx="4">
                  <c:v>263.64999999999998</c:v>
                </c:pt>
              </c:numCache>
            </c:numRef>
          </c:val>
          <c:extLst xmlns:c16r2="http://schemas.microsoft.com/office/drawing/2015/06/chart">
            <c:ext xmlns:c16="http://schemas.microsoft.com/office/drawing/2014/chart" uri="{C3380CC4-5D6E-409C-BE32-E72D297353CC}">
              <c16:uniqueId val="{00000000-04D7-4721-A6AA-4A624AE8963F}"/>
            </c:ext>
          </c:extLst>
        </c:ser>
        <c:dLbls>
          <c:showLegendKey val="0"/>
          <c:showVal val="0"/>
          <c:showCatName val="0"/>
          <c:showSerName val="0"/>
          <c:showPercent val="0"/>
          <c:showBubbleSize val="0"/>
        </c:dLbls>
        <c:gapWidth val="150"/>
        <c:axId val="219350008"/>
        <c:axId val="21935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xmlns:c16r2="http://schemas.microsoft.com/office/drawing/2015/06/chart">
            <c:ext xmlns:c16="http://schemas.microsoft.com/office/drawing/2014/chart" uri="{C3380CC4-5D6E-409C-BE32-E72D297353CC}">
              <c16:uniqueId val="{00000001-04D7-4721-A6AA-4A624AE8963F}"/>
            </c:ext>
          </c:extLst>
        </c:ser>
        <c:dLbls>
          <c:showLegendKey val="0"/>
          <c:showVal val="0"/>
          <c:showCatName val="0"/>
          <c:showSerName val="0"/>
          <c:showPercent val="0"/>
          <c:showBubbleSize val="0"/>
        </c:dLbls>
        <c:marker val="1"/>
        <c:smooth val="0"/>
        <c:axId val="219350008"/>
        <c:axId val="219350400"/>
      </c:lineChart>
      <c:dateAx>
        <c:axId val="219350008"/>
        <c:scaling>
          <c:orientation val="minMax"/>
        </c:scaling>
        <c:delete val="1"/>
        <c:axPos val="b"/>
        <c:numFmt formatCode="ge" sourceLinked="1"/>
        <c:majorTickMark val="none"/>
        <c:minorTickMark val="none"/>
        <c:tickLblPos val="none"/>
        <c:crossAx val="219350400"/>
        <c:crosses val="autoZero"/>
        <c:auto val="1"/>
        <c:lblOffset val="100"/>
        <c:baseTimeUnit val="years"/>
      </c:dateAx>
      <c:valAx>
        <c:axId val="219350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350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104.98</c:v>
                </c:pt>
                <c:pt idx="1">
                  <c:v>106.98</c:v>
                </c:pt>
                <c:pt idx="2">
                  <c:v>110.42</c:v>
                </c:pt>
                <c:pt idx="3">
                  <c:v>113.59</c:v>
                </c:pt>
                <c:pt idx="4">
                  <c:v>106.94</c:v>
                </c:pt>
              </c:numCache>
            </c:numRef>
          </c:val>
          <c:extLst xmlns:c16r2="http://schemas.microsoft.com/office/drawing/2015/06/chart">
            <c:ext xmlns:c16="http://schemas.microsoft.com/office/drawing/2014/chart" uri="{C3380CC4-5D6E-409C-BE32-E72D297353CC}">
              <c16:uniqueId val="{00000000-D60B-46C4-8AC6-11F593B57E18}"/>
            </c:ext>
          </c:extLst>
        </c:ser>
        <c:dLbls>
          <c:showLegendKey val="0"/>
          <c:showVal val="0"/>
          <c:showCatName val="0"/>
          <c:showSerName val="0"/>
          <c:showPercent val="0"/>
          <c:showBubbleSize val="0"/>
        </c:dLbls>
        <c:gapWidth val="150"/>
        <c:axId val="217515552"/>
        <c:axId val="217515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xmlns:c16r2="http://schemas.microsoft.com/office/drawing/2015/06/chart">
            <c:ext xmlns:c16="http://schemas.microsoft.com/office/drawing/2014/chart" uri="{C3380CC4-5D6E-409C-BE32-E72D297353CC}">
              <c16:uniqueId val="{00000001-D60B-46C4-8AC6-11F593B57E18}"/>
            </c:ext>
          </c:extLst>
        </c:ser>
        <c:dLbls>
          <c:showLegendKey val="0"/>
          <c:showVal val="0"/>
          <c:showCatName val="0"/>
          <c:showSerName val="0"/>
          <c:showPercent val="0"/>
          <c:showBubbleSize val="0"/>
        </c:dLbls>
        <c:marker val="1"/>
        <c:smooth val="0"/>
        <c:axId val="217515552"/>
        <c:axId val="217515160"/>
      </c:lineChart>
      <c:dateAx>
        <c:axId val="217515552"/>
        <c:scaling>
          <c:orientation val="minMax"/>
        </c:scaling>
        <c:delete val="1"/>
        <c:axPos val="b"/>
        <c:numFmt formatCode="ge" sourceLinked="1"/>
        <c:majorTickMark val="none"/>
        <c:minorTickMark val="none"/>
        <c:tickLblPos val="none"/>
        <c:crossAx val="217515160"/>
        <c:crosses val="autoZero"/>
        <c:auto val="1"/>
        <c:lblOffset val="100"/>
        <c:baseTimeUnit val="years"/>
      </c:dateAx>
      <c:valAx>
        <c:axId val="217515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51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162.12</c:v>
                </c:pt>
                <c:pt idx="1">
                  <c:v>158.34</c:v>
                </c:pt>
                <c:pt idx="2">
                  <c:v>153.44999999999999</c:v>
                </c:pt>
                <c:pt idx="3">
                  <c:v>149.44999999999999</c:v>
                </c:pt>
                <c:pt idx="4">
                  <c:v>159.52000000000001</c:v>
                </c:pt>
              </c:numCache>
            </c:numRef>
          </c:val>
          <c:extLst xmlns:c16r2="http://schemas.microsoft.com/office/drawing/2015/06/chart">
            <c:ext xmlns:c16="http://schemas.microsoft.com/office/drawing/2014/chart" uri="{C3380CC4-5D6E-409C-BE32-E72D297353CC}">
              <c16:uniqueId val="{00000000-6878-4645-8E62-680E884BA996}"/>
            </c:ext>
          </c:extLst>
        </c:ser>
        <c:dLbls>
          <c:showLegendKey val="0"/>
          <c:showVal val="0"/>
          <c:showCatName val="0"/>
          <c:showSerName val="0"/>
          <c:showPercent val="0"/>
          <c:showBubbleSize val="0"/>
        </c:dLbls>
        <c:gapWidth val="150"/>
        <c:axId val="217513984"/>
        <c:axId val="21917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xmlns:c16r2="http://schemas.microsoft.com/office/drawing/2015/06/chart">
            <c:ext xmlns:c16="http://schemas.microsoft.com/office/drawing/2014/chart" uri="{C3380CC4-5D6E-409C-BE32-E72D297353CC}">
              <c16:uniqueId val="{00000001-6878-4645-8E62-680E884BA996}"/>
            </c:ext>
          </c:extLst>
        </c:ser>
        <c:dLbls>
          <c:showLegendKey val="0"/>
          <c:showVal val="0"/>
          <c:showCatName val="0"/>
          <c:showSerName val="0"/>
          <c:showPercent val="0"/>
          <c:showBubbleSize val="0"/>
        </c:dLbls>
        <c:marker val="1"/>
        <c:smooth val="0"/>
        <c:axId val="217513984"/>
        <c:axId val="219178368"/>
      </c:lineChart>
      <c:dateAx>
        <c:axId val="217513984"/>
        <c:scaling>
          <c:orientation val="minMax"/>
        </c:scaling>
        <c:delete val="1"/>
        <c:axPos val="b"/>
        <c:numFmt formatCode="ge" sourceLinked="1"/>
        <c:majorTickMark val="none"/>
        <c:minorTickMark val="none"/>
        <c:tickLblPos val="none"/>
        <c:crossAx val="219178368"/>
        <c:crosses val="autoZero"/>
        <c:auto val="1"/>
        <c:lblOffset val="100"/>
        <c:baseTimeUnit val="years"/>
      </c:dateAx>
      <c:valAx>
        <c:axId val="21917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51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愛知県　津島市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A4</v>
      </c>
      <c r="X8" s="58"/>
      <c r="Y8" s="58"/>
      <c r="Z8" s="58"/>
      <c r="AA8" s="58"/>
      <c r="AB8" s="58"/>
      <c r="AC8" s="58"/>
      <c r="AD8" s="58" t="str">
        <f>データ!$M$6</f>
        <v>非設置</v>
      </c>
      <c r="AE8" s="58"/>
      <c r="AF8" s="58"/>
      <c r="AG8" s="58"/>
      <c r="AH8" s="58"/>
      <c r="AI8" s="58"/>
      <c r="AJ8" s="58"/>
      <c r="AK8" s="4"/>
      <c r="AL8" s="59">
        <f>データ!$R$6</f>
        <v>63233</v>
      </c>
      <c r="AM8" s="59"/>
      <c r="AN8" s="59"/>
      <c r="AO8" s="59"/>
      <c r="AP8" s="59"/>
      <c r="AQ8" s="59"/>
      <c r="AR8" s="59"/>
      <c r="AS8" s="59"/>
      <c r="AT8" s="50">
        <f>データ!$S$6</f>
        <v>25.09</v>
      </c>
      <c r="AU8" s="51"/>
      <c r="AV8" s="51"/>
      <c r="AW8" s="51"/>
      <c r="AX8" s="51"/>
      <c r="AY8" s="51"/>
      <c r="AZ8" s="51"/>
      <c r="BA8" s="51"/>
      <c r="BB8" s="52">
        <f>データ!$T$6</f>
        <v>2520.25</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54.02</v>
      </c>
      <c r="J10" s="51"/>
      <c r="K10" s="51"/>
      <c r="L10" s="51"/>
      <c r="M10" s="51"/>
      <c r="N10" s="51"/>
      <c r="O10" s="62"/>
      <c r="P10" s="52">
        <f>データ!$P$6</f>
        <v>100</v>
      </c>
      <c r="Q10" s="52"/>
      <c r="R10" s="52"/>
      <c r="S10" s="52"/>
      <c r="T10" s="52"/>
      <c r="U10" s="52"/>
      <c r="V10" s="52"/>
      <c r="W10" s="59">
        <f>データ!$Q$6</f>
        <v>2627</v>
      </c>
      <c r="X10" s="59"/>
      <c r="Y10" s="59"/>
      <c r="Z10" s="59"/>
      <c r="AA10" s="59"/>
      <c r="AB10" s="59"/>
      <c r="AC10" s="59"/>
      <c r="AD10" s="2"/>
      <c r="AE10" s="2"/>
      <c r="AF10" s="2"/>
      <c r="AG10" s="2"/>
      <c r="AH10" s="4"/>
      <c r="AI10" s="4"/>
      <c r="AJ10" s="4"/>
      <c r="AK10" s="4"/>
      <c r="AL10" s="59">
        <f>データ!$U$6</f>
        <v>62902</v>
      </c>
      <c r="AM10" s="59"/>
      <c r="AN10" s="59"/>
      <c r="AO10" s="59"/>
      <c r="AP10" s="59"/>
      <c r="AQ10" s="59"/>
      <c r="AR10" s="59"/>
      <c r="AS10" s="59"/>
      <c r="AT10" s="50">
        <f>データ!$V$6</f>
        <v>25.09</v>
      </c>
      <c r="AU10" s="51"/>
      <c r="AV10" s="51"/>
      <c r="AW10" s="51"/>
      <c r="AX10" s="51"/>
      <c r="AY10" s="51"/>
      <c r="AZ10" s="51"/>
      <c r="BA10" s="51"/>
      <c r="BB10" s="52">
        <f>データ!$W$6</f>
        <v>2507.0500000000002</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116</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BVHGES9p/tv2wuATWDYfbo8m4TxZzI+VaBt6smDK7uhtnf72Huy2K6e2tZo8xgikWovwHExIzw2VYEqdh/k0sw==" saltValue="XaLe4y4ElWzFAUFkaViAm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232084</v>
      </c>
      <c r="D6" s="33">
        <f t="shared" si="3"/>
        <v>46</v>
      </c>
      <c r="E6" s="33">
        <f t="shared" si="3"/>
        <v>1</v>
      </c>
      <c r="F6" s="33">
        <f t="shared" si="3"/>
        <v>0</v>
      </c>
      <c r="G6" s="33">
        <f t="shared" si="3"/>
        <v>1</v>
      </c>
      <c r="H6" s="33" t="str">
        <f t="shared" si="3"/>
        <v>愛知県　津島市</v>
      </c>
      <c r="I6" s="33" t="str">
        <f t="shared" si="3"/>
        <v>法適用</v>
      </c>
      <c r="J6" s="33" t="str">
        <f t="shared" si="3"/>
        <v>水道事業</v>
      </c>
      <c r="K6" s="33" t="str">
        <f t="shared" si="3"/>
        <v>末端給水事業</v>
      </c>
      <c r="L6" s="33" t="str">
        <f t="shared" si="3"/>
        <v>A4</v>
      </c>
      <c r="M6" s="33" t="str">
        <f t="shared" si="3"/>
        <v>非設置</v>
      </c>
      <c r="N6" s="34" t="str">
        <f t="shared" si="3"/>
        <v>-</v>
      </c>
      <c r="O6" s="34">
        <f t="shared" si="3"/>
        <v>54.02</v>
      </c>
      <c r="P6" s="34">
        <f t="shared" si="3"/>
        <v>100</v>
      </c>
      <c r="Q6" s="34">
        <f t="shared" si="3"/>
        <v>2627</v>
      </c>
      <c r="R6" s="34">
        <f t="shared" si="3"/>
        <v>63233</v>
      </c>
      <c r="S6" s="34">
        <f t="shared" si="3"/>
        <v>25.09</v>
      </c>
      <c r="T6" s="34">
        <f t="shared" si="3"/>
        <v>2520.25</v>
      </c>
      <c r="U6" s="34">
        <f t="shared" si="3"/>
        <v>62902</v>
      </c>
      <c r="V6" s="34">
        <f t="shared" si="3"/>
        <v>25.09</v>
      </c>
      <c r="W6" s="34">
        <f t="shared" si="3"/>
        <v>2507.0500000000002</v>
      </c>
      <c r="X6" s="35">
        <f>IF(X7="",NA(),X7)</f>
        <v>106.51</v>
      </c>
      <c r="Y6" s="35">
        <f t="shared" ref="Y6:AG6" si="4">IF(Y7="",NA(),Y7)</f>
        <v>107.94</v>
      </c>
      <c r="Z6" s="35">
        <f t="shared" si="4"/>
        <v>111.39</v>
      </c>
      <c r="AA6" s="35">
        <f t="shared" si="4"/>
        <v>114.45</v>
      </c>
      <c r="AB6" s="35">
        <f t="shared" si="4"/>
        <v>107.09</v>
      </c>
      <c r="AC6" s="35">
        <f t="shared" si="4"/>
        <v>107.8</v>
      </c>
      <c r="AD6" s="35">
        <f t="shared" si="4"/>
        <v>111.96</v>
      </c>
      <c r="AE6" s="35">
        <f t="shared" si="4"/>
        <v>112.69</v>
      </c>
      <c r="AF6" s="35">
        <f t="shared" si="4"/>
        <v>113.16</v>
      </c>
      <c r="AG6" s="35">
        <f t="shared" si="4"/>
        <v>112.15</v>
      </c>
      <c r="AH6" s="34" t="str">
        <f>IF(AH7="","",IF(AH7="-","【-】","【"&amp;SUBSTITUTE(TEXT(AH7,"#,##0.00"),"-","△")&amp;"】"))</f>
        <v>【113.39】</v>
      </c>
      <c r="AI6" s="34">
        <f>IF(AI7="",NA(),AI7)</f>
        <v>0</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605.84</v>
      </c>
      <c r="AU6" s="35">
        <f t="shared" ref="AU6:BC6" si="6">IF(AU7="",NA(),AU7)</f>
        <v>254.01</v>
      </c>
      <c r="AV6" s="35">
        <f t="shared" si="6"/>
        <v>227.36</v>
      </c>
      <c r="AW6" s="35">
        <f t="shared" si="6"/>
        <v>402.13</v>
      </c>
      <c r="AX6" s="35">
        <f t="shared" si="6"/>
        <v>217.42</v>
      </c>
      <c r="AY6" s="35">
        <f t="shared" si="6"/>
        <v>739.59</v>
      </c>
      <c r="AZ6" s="35">
        <f t="shared" si="6"/>
        <v>335.95</v>
      </c>
      <c r="BA6" s="35">
        <f t="shared" si="6"/>
        <v>346.59</v>
      </c>
      <c r="BB6" s="35">
        <f t="shared" si="6"/>
        <v>357.82</v>
      </c>
      <c r="BC6" s="35">
        <f t="shared" si="6"/>
        <v>355.5</v>
      </c>
      <c r="BD6" s="34" t="str">
        <f>IF(BD7="","",IF(BD7="-","【-】","【"&amp;SUBSTITUTE(TEXT(BD7,"#,##0.00"),"-","△")&amp;"】"))</f>
        <v>【264.34】</v>
      </c>
      <c r="BE6" s="35">
        <f>IF(BE7="",NA(),BE7)</f>
        <v>161.21</v>
      </c>
      <c r="BF6" s="35">
        <f t="shared" ref="BF6:BN6" si="7">IF(BF7="",NA(),BF7)</f>
        <v>178.17</v>
      </c>
      <c r="BG6" s="35">
        <f t="shared" si="7"/>
        <v>202.8</v>
      </c>
      <c r="BH6" s="35">
        <f t="shared" si="7"/>
        <v>214.14</v>
      </c>
      <c r="BI6" s="35">
        <f t="shared" si="7"/>
        <v>263.64999999999998</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104.98</v>
      </c>
      <c r="BQ6" s="35">
        <f t="shared" ref="BQ6:BY6" si="8">IF(BQ7="",NA(),BQ7)</f>
        <v>106.98</v>
      </c>
      <c r="BR6" s="35">
        <f t="shared" si="8"/>
        <v>110.42</v>
      </c>
      <c r="BS6" s="35">
        <f t="shared" si="8"/>
        <v>113.59</v>
      </c>
      <c r="BT6" s="35">
        <f t="shared" si="8"/>
        <v>106.94</v>
      </c>
      <c r="BU6" s="35">
        <f t="shared" si="8"/>
        <v>99.46</v>
      </c>
      <c r="BV6" s="35">
        <f t="shared" si="8"/>
        <v>105.21</v>
      </c>
      <c r="BW6" s="35">
        <f t="shared" si="8"/>
        <v>105.71</v>
      </c>
      <c r="BX6" s="35">
        <f t="shared" si="8"/>
        <v>106.01</v>
      </c>
      <c r="BY6" s="35">
        <f t="shared" si="8"/>
        <v>104.57</v>
      </c>
      <c r="BZ6" s="34" t="str">
        <f>IF(BZ7="","",IF(BZ7="-","【-】","【"&amp;SUBSTITUTE(TEXT(BZ7,"#,##0.00"),"-","△")&amp;"】"))</f>
        <v>【104.36】</v>
      </c>
      <c r="CA6" s="35">
        <f>IF(CA7="",NA(),CA7)</f>
        <v>162.12</v>
      </c>
      <c r="CB6" s="35">
        <f t="shared" ref="CB6:CJ6" si="9">IF(CB7="",NA(),CB7)</f>
        <v>158.34</v>
      </c>
      <c r="CC6" s="35">
        <f t="shared" si="9"/>
        <v>153.44999999999999</v>
      </c>
      <c r="CD6" s="35">
        <f t="shared" si="9"/>
        <v>149.44999999999999</v>
      </c>
      <c r="CE6" s="35">
        <f t="shared" si="9"/>
        <v>159.52000000000001</v>
      </c>
      <c r="CF6" s="35">
        <f t="shared" si="9"/>
        <v>171.78</v>
      </c>
      <c r="CG6" s="35">
        <f t="shared" si="9"/>
        <v>162.59</v>
      </c>
      <c r="CH6" s="35">
        <f t="shared" si="9"/>
        <v>162.15</v>
      </c>
      <c r="CI6" s="35">
        <f t="shared" si="9"/>
        <v>162.24</v>
      </c>
      <c r="CJ6" s="35">
        <f t="shared" si="9"/>
        <v>165.47</v>
      </c>
      <c r="CK6" s="34" t="str">
        <f>IF(CK7="","",IF(CK7="-","【-】","【"&amp;SUBSTITUTE(TEXT(CK7,"#,##0.00"),"-","△")&amp;"】"))</f>
        <v>【165.71】</v>
      </c>
      <c r="CL6" s="35">
        <f>IF(CL7="",NA(),CL7)</f>
        <v>69.849999999999994</v>
      </c>
      <c r="CM6" s="35">
        <f t="shared" ref="CM6:CU6" si="10">IF(CM7="",NA(),CM7)</f>
        <v>67.58</v>
      </c>
      <c r="CN6" s="35">
        <f t="shared" si="10"/>
        <v>66.72</v>
      </c>
      <c r="CO6" s="35">
        <f t="shared" si="10"/>
        <v>66.930000000000007</v>
      </c>
      <c r="CP6" s="35">
        <f t="shared" si="10"/>
        <v>66.67</v>
      </c>
      <c r="CQ6" s="35">
        <f t="shared" si="10"/>
        <v>59.68</v>
      </c>
      <c r="CR6" s="35">
        <f t="shared" si="10"/>
        <v>59.17</v>
      </c>
      <c r="CS6" s="35">
        <f t="shared" si="10"/>
        <v>59.34</v>
      </c>
      <c r="CT6" s="35">
        <f t="shared" si="10"/>
        <v>59.11</v>
      </c>
      <c r="CU6" s="35">
        <f t="shared" si="10"/>
        <v>59.74</v>
      </c>
      <c r="CV6" s="34" t="str">
        <f>IF(CV7="","",IF(CV7="-","【-】","【"&amp;SUBSTITUTE(TEXT(CV7,"#,##0.00"),"-","△")&amp;"】"))</f>
        <v>【60.41】</v>
      </c>
      <c r="CW6" s="35">
        <f>IF(CW7="",NA(),CW7)</f>
        <v>86.05</v>
      </c>
      <c r="CX6" s="35">
        <f t="shared" ref="CX6:DF6" si="11">IF(CX7="",NA(),CX7)</f>
        <v>86.08</v>
      </c>
      <c r="CY6" s="35">
        <f t="shared" si="11"/>
        <v>86.05</v>
      </c>
      <c r="CZ6" s="35">
        <f t="shared" si="11"/>
        <v>86.56</v>
      </c>
      <c r="DA6" s="35">
        <f t="shared" si="11"/>
        <v>86.39</v>
      </c>
      <c r="DB6" s="35">
        <f t="shared" si="11"/>
        <v>87.63</v>
      </c>
      <c r="DC6" s="35">
        <f t="shared" si="11"/>
        <v>87.6</v>
      </c>
      <c r="DD6" s="35">
        <f t="shared" si="11"/>
        <v>87.74</v>
      </c>
      <c r="DE6" s="35">
        <f t="shared" si="11"/>
        <v>87.91</v>
      </c>
      <c r="DF6" s="35">
        <f t="shared" si="11"/>
        <v>87.28</v>
      </c>
      <c r="DG6" s="34" t="str">
        <f>IF(DG7="","",IF(DG7="-","【-】","【"&amp;SUBSTITUTE(TEXT(DG7,"#,##0.00"),"-","△")&amp;"】"))</f>
        <v>【89.93】</v>
      </c>
      <c r="DH6" s="35">
        <f>IF(DH7="",NA(),DH7)</f>
        <v>42.02</v>
      </c>
      <c r="DI6" s="35">
        <f t="shared" ref="DI6:DQ6" si="12">IF(DI7="",NA(),DI7)</f>
        <v>52.25</v>
      </c>
      <c r="DJ6" s="35">
        <f t="shared" si="12"/>
        <v>51.63</v>
      </c>
      <c r="DK6" s="35">
        <f t="shared" si="12"/>
        <v>52.1</v>
      </c>
      <c r="DL6" s="35">
        <f t="shared" si="12"/>
        <v>47.43</v>
      </c>
      <c r="DM6" s="35">
        <f t="shared" si="12"/>
        <v>39.65</v>
      </c>
      <c r="DN6" s="35">
        <f t="shared" si="12"/>
        <v>45.25</v>
      </c>
      <c r="DO6" s="35">
        <f t="shared" si="12"/>
        <v>46.27</v>
      </c>
      <c r="DP6" s="35">
        <f t="shared" si="12"/>
        <v>46.88</v>
      </c>
      <c r="DQ6" s="35">
        <f t="shared" si="12"/>
        <v>46.94</v>
      </c>
      <c r="DR6" s="34" t="str">
        <f>IF(DR7="","",IF(DR7="-","【-】","【"&amp;SUBSTITUTE(TEXT(DR7,"#,##0.00"),"-","△")&amp;"】"))</f>
        <v>【48.12】</v>
      </c>
      <c r="DS6" s="35">
        <f>IF(DS7="",NA(),DS7)</f>
        <v>24.26</v>
      </c>
      <c r="DT6" s="35">
        <f t="shared" ref="DT6:EB6" si="13">IF(DT7="",NA(),DT7)</f>
        <v>27.35</v>
      </c>
      <c r="DU6" s="35">
        <f t="shared" si="13"/>
        <v>29.49</v>
      </c>
      <c r="DV6" s="35">
        <f t="shared" si="13"/>
        <v>33.1</v>
      </c>
      <c r="DW6" s="35">
        <f t="shared" si="13"/>
        <v>36.39</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0.37</v>
      </c>
      <c r="EE6" s="35">
        <f t="shared" ref="EE6:EM6" si="14">IF(EE7="",NA(),EE7)</f>
        <v>0.86</v>
      </c>
      <c r="EF6" s="35">
        <f t="shared" si="14"/>
        <v>0.69</v>
      </c>
      <c r="EG6" s="35">
        <f t="shared" si="14"/>
        <v>0.81</v>
      </c>
      <c r="EH6" s="35">
        <f t="shared" si="14"/>
        <v>0.6</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15">
      <c r="A7" s="28"/>
      <c r="B7" s="37">
        <v>2017</v>
      </c>
      <c r="C7" s="37">
        <v>232084</v>
      </c>
      <c r="D7" s="37">
        <v>46</v>
      </c>
      <c r="E7" s="37">
        <v>1</v>
      </c>
      <c r="F7" s="37">
        <v>0</v>
      </c>
      <c r="G7" s="37">
        <v>1</v>
      </c>
      <c r="H7" s="37" t="s">
        <v>104</v>
      </c>
      <c r="I7" s="37" t="s">
        <v>105</v>
      </c>
      <c r="J7" s="37" t="s">
        <v>106</v>
      </c>
      <c r="K7" s="37" t="s">
        <v>107</v>
      </c>
      <c r="L7" s="37" t="s">
        <v>108</v>
      </c>
      <c r="M7" s="37" t="s">
        <v>109</v>
      </c>
      <c r="N7" s="38" t="s">
        <v>110</v>
      </c>
      <c r="O7" s="38">
        <v>54.02</v>
      </c>
      <c r="P7" s="38">
        <v>100</v>
      </c>
      <c r="Q7" s="38">
        <v>2627</v>
      </c>
      <c r="R7" s="38">
        <v>63233</v>
      </c>
      <c r="S7" s="38">
        <v>25.09</v>
      </c>
      <c r="T7" s="38">
        <v>2520.25</v>
      </c>
      <c r="U7" s="38">
        <v>62902</v>
      </c>
      <c r="V7" s="38">
        <v>25.09</v>
      </c>
      <c r="W7" s="38">
        <v>2507.0500000000002</v>
      </c>
      <c r="X7" s="38">
        <v>106.51</v>
      </c>
      <c r="Y7" s="38">
        <v>107.94</v>
      </c>
      <c r="Z7" s="38">
        <v>111.39</v>
      </c>
      <c r="AA7" s="38">
        <v>114.45</v>
      </c>
      <c r="AB7" s="38">
        <v>107.09</v>
      </c>
      <c r="AC7" s="38">
        <v>107.8</v>
      </c>
      <c r="AD7" s="38">
        <v>111.96</v>
      </c>
      <c r="AE7" s="38">
        <v>112.69</v>
      </c>
      <c r="AF7" s="38">
        <v>113.16</v>
      </c>
      <c r="AG7" s="38">
        <v>112.15</v>
      </c>
      <c r="AH7" s="38">
        <v>113.39</v>
      </c>
      <c r="AI7" s="38">
        <v>0</v>
      </c>
      <c r="AJ7" s="38">
        <v>0</v>
      </c>
      <c r="AK7" s="38">
        <v>0</v>
      </c>
      <c r="AL7" s="38">
        <v>0</v>
      </c>
      <c r="AM7" s="38">
        <v>0</v>
      </c>
      <c r="AN7" s="38">
        <v>4.3899999999999997</v>
      </c>
      <c r="AO7" s="38">
        <v>0.41</v>
      </c>
      <c r="AP7" s="38">
        <v>0.54</v>
      </c>
      <c r="AQ7" s="38">
        <v>0.68</v>
      </c>
      <c r="AR7" s="38">
        <v>1</v>
      </c>
      <c r="AS7" s="38">
        <v>0.85</v>
      </c>
      <c r="AT7" s="38">
        <v>605.84</v>
      </c>
      <c r="AU7" s="38">
        <v>254.01</v>
      </c>
      <c r="AV7" s="38">
        <v>227.36</v>
      </c>
      <c r="AW7" s="38">
        <v>402.13</v>
      </c>
      <c r="AX7" s="38">
        <v>217.42</v>
      </c>
      <c r="AY7" s="38">
        <v>739.59</v>
      </c>
      <c r="AZ7" s="38">
        <v>335.95</v>
      </c>
      <c r="BA7" s="38">
        <v>346.59</v>
      </c>
      <c r="BB7" s="38">
        <v>357.82</v>
      </c>
      <c r="BC7" s="38">
        <v>355.5</v>
      </c>
      <c r="BD7" s="38">
        <v>264.33999999999997</v>
      </c>
      <c r="BE7" s="38">
        <v>161.21</v>
      </c>
      <c r="BF7" s="38">
        <v>178.17</v>
      </c>
      <c r="BG7" s="38">
        <v>202.8</v>
      </c>
      <c r="BH7" s="38">
        <v>214.14</v>
      </c>
      <c r="BI7" s="38">
        <v>263.64999999999998</v>
      </c>
      <c r="BJ7" s="38">
        <v>324.08999999999997</v>
      </c>
      <c r="BK7" s="38">
        <v>319.82</v>
      </c>
      <c r="BL7" s="38">
        <v>312.02999999999997</v>
      </c>
      <c r="BM7" s="38">
        <v>307.45999999999998</v>
      </c>
      <c r="BN7" s="38">
        <v>312.58</v>
      </c>
      <c r="BO7" s="38">
        <v>274.27</v>
      </c>
      <c r="BP7" s="38">
        <v>104.98</v>
      </c>
      <c r="BQ7" s="38">
        <v>106.98</v>
      </c>
      <c r="BR7" s="38">
        <v>110.42</v>
      </c>
      <c r="BS7" s="38">
        <v>113.59</v>
      </c>
      <c r="BT7" s="38">
        <v>106.94</v>
      </c>
      <c r="BU7" s="38">
        <v>99.46</v>
      </c>
      <c r="BV7" s="38">
        <v>105.21</v>
      </c>
      <c r="BW7" s="38">
        <v>105.71</v>
      </c>
      <c r="BX7" s="38">
        <v>106.01</v>
      </c>
      <c r="BY7" s="38">
        <v>104.57</v>
      </c>
      <c r="BZ7" s="38">
        <v>104.36</v>
      </c>
      <c r="CA7" s="38">
        <v>162.12</v>
      </c>
      <c r="CB7" s="38">
        <v>158.34</v>
      </c>
      <c r="CC7" s="38">
        <v>153.44999999999999</v>
      </c>
      <c r="CD7" s="38">
        <v>149.44999999999999</v>
      </c>
      <c r="CE7" s="38">
        <v>159.52000000000001</v>
      </c>
      <c r="CF7" s="38">
        <v>171.78</v>
      </c>
      <c r="CG7" s="38">
        <v>162.59</v>
      </c>
      <c r="CH7" s="38">
        <v>162.15</v>
      </c>
      <c r="CI7" s="38">
        <v>162.24</v>
      </c>
      <c r="CJ7" s="38">
        <v>165.47</v>
      </c>
      <c r="CK7" s="38">
        <v>165.71</v>
      </c>
      <c r="CL7" s="38">
        <v>69.849999999999994</v>
      </c>
      <c r="CM7" s="38">
        <v>67.58</v>
      </c>
      <c r="CN7" s="38">
        <v>66.72</v>
      </c>
      <c r="CO7" s="38">
        <v>66.930000000000007</v>
      </c>
      <c r="CP7" s="38">
        <v>66.67</v>
      </c>
      <c r="CQ7" s="38">
        <v>59.68</v>
      </c>
      <c r="CR7" s="38">
        <v>59.17</v>
      </c>
      <c r="CS7" s="38">
        <v>59.34</v>
      </c>
      <c r="CT7" s="38">
        <v>59.11</v>
      </c>
      <c r="CU7" s="38">
        <v>59.74</v>
      </c>
      <c r="CV7" s="38">
        <v>60.41</v>
      </c>
      <c r="CW7" s="38">
        <v>86.05</v>
      </c>
      <c r="CX7" s="38">
        <v>86.08</v>
      </c>
      <c r="CY7" s="38">
        <v>86.05</v>
      </c>
      <c r="CZ7" s="38">
        <v>86.56</v>
      </c>
      <c r="DA7" s="38">
        <v>86.39</v>
      </c>
      <c r="DB7" s="38">
        <v>87.63</v>
      </c>
      <c r="DC7" s="38">
        <v>87.6</v>
      </c>
      <c r="DD7" s="38">
        <v>87.74</v>
      </c>
      <c r="DE7" s="38">
        <v>87.91</v>
      </c>
      <c r="DF7" s="38">
        <v>87.28</v>
      </c>
      <c r="DG7" s="38">
        <v>89.93</v>
      </c>
      <c r="DH7" s="38">
        <v>42.02</v>
      </c>
      <c r="DI7" s="38">
        <v>52.25</v>
      </c>
      <c r="DJ7" s="38">
        <v>51.63</v>
      </c>
      <c r="DK7" s="38">
        <v>52.1</v>
      </c>
      <c r="DL7" s="38">
        <v>47.43</v>
      </c>
      <c r="DM7" s="38">
        <v>39.65</v>
      </c>
      <c r="DN7" s="38">
        <v>45.25</v>
      </c>
      <c r="DO7" s="38">
        <v>46.27</v>
      </c>
      <c r="DP7" s="38">
        <v>46.88</v>
      </c>
      <c r="DQ7" s="38">
        <v>46.94</v>
      </c>
      <c r="DR7" s="38">
        <v>48.12</v>
      </c>
      <c r="DS7" s="38">
        <v>24.26</v>
      </c>
      <c r="DT7" s="38">
        <v>27.35</v>
      </c>
      <c r="DU7" s="38">
        <v>29.49</v>
      </c>
      <c r="DV7" s="38">
        <v>33.1</v>
      </c>
      <c r="DW7" s="38">
        <v>36.39</v>
      </c>
      <c r="DX7" s="38">
        <v>9.7100000000000009</v>
      </c>
      <c r="DY7" s="38">
        <v>10.71</v>
      </c>
      <c r="DZ7" s="38">
        <v>10.93</v>
      </c>
      <c r="EA7" s="38">
        <v>13.39</v>
      </c>
      <c r="EB7" s="38">
        <v>14.48</v>
      </c>
      <c r="EC7" s="38">
        <v>15.89</v>
      </c>
      <c r="ED7" s="38">
        <v>0.37</v>
      </c>
      <c r="EE7" s="38">
        <v>0.86</v>
      </c>
      <c r="EF7" s="38">
        <v>0.69</v>
      </c>
      <c r="EG7" s="38">
        <v>0.81</v>
      </c>
      <c r="EH7" s="38">
        <v>0.6</v>
      </c>
      <c r="EI7" s="38">
        <v>0.83</v>
      </c>
      <c r="EJ7" s="38">
        <v>0.72</v>
      </c>
      <c r="EK7" s="38">
        <v>0.71</v>
      </c>
      <c r="EL7" s="38">
        <v>0.71</v>
      </c>
      <c r="EM7" s="38">
        <v>0.75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3184 山添 大智</cp:lastModifiedBy>
  <cp:lastPrinted>2019-02-06T01:50:22Z</cp:lastPrinted>
  <dcterms:created xsi:type="dcterms:W3CDTF">2018-12-03T08:32:47Z</dcterms:created>
  <dcterms:modified xsi:type="dcterms:W3CDTF">2019-02-26T05:45:44Z</dcterms:modified>
  <cp:category/>
</cp:coreProperties>
</file>