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CC7EE26-48B8-4FEA-8BAE-607F06A287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児童数" sheetId="4" r:id="rId1"/>
    <sheet name="（前回）児童数" sheetId="1" r:id="rId2"/>
    <sheet name="Sheet2" sheetId="2" r:id="rId3"/>
    <sheet name="Sheet3" sheetId="3" r:id="rId4"/>
  </sheets>
  <definedNames>
    <definedName name="_xlnm.Print_Area" localSheetId="1">'（前回）児童数'!$A$1:$AD$105</definedName>
    <definedName name="_xlnm.Print_Area" localSheetId="0">児童数!$A$1:$AD$113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9" i="4" l="1"/>
  <c r="R104" i="4"/>
  <c r="R103" i="4"/>
  <c r="R102" i="4"/>
  <c r="R101" i="4"/>
  <c r="R100" i="4"/>
  <c r="R99" i="4"/>
  <c r="R98" i="4"/>
  <c r="R97" i="4"/>
  <c r="R96" i="4"/>
  <c r="R95" i="4"/>
  <c r="R93" i="4"/>
  <c r="R90" i="4"/>
  <c r="R88" i="4"/>
  <c r="R80" i="4"/>
  <c r="R75" i="4"/>
  <c r="R74" i="4"/>
  <c r="R73" i="4"/>
  <c r="R72" i="4"/>
  <c r="R71" i="4"/>
  <c r="R70" i="4"/>
  <c r="R69" i="4"/>
  <c r="R68" i="4"/>
  <c r="R67" i="4"/>
  <c r="R66" i="4"/>
  <c r="R64" i="4"/>
  <c r="R61" i="4"/>
  <c r="R60" i="4"/>
  <c r="R59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0" i="4"/>
  <c r="R9" i="4"/>
  <c r="Q28" i="4"/>
  <c r="Q26" i="4"/>
  <c r="Q27" i="4" s="1"/>
  <c r="Q112" i="4"/>
  <c r="AA105" i="4"/>
  <c r="AA106" i="4" s="1"/>
  <c r="AA101" i="4"/>
  <c r="AA102" i="4" s="1"/>
  <c r="AA98" i="4"/>
  <c r="AA95" i="4"/>
  <c r="AA92" i="4"/>
  <c r="AA89" i="4"/>
  <c r="AA86" i="4"/>
  <c r="AA83" i="4"/>
  <c r="AA80" i="4"/>
  <c r="AA77" i="4"/>
  <c r="AA100" i="4"/>
  <c r="AA97" i="4"/>
  <c r="AA99" i="4" s="1"/>
  <c r="AA94" i="4"/>
  <c r="AA91" i="4"/>
  <c r="AA88" i="4"/>
  <c r="AA85" i="4"/>
  <c r="AA82" i="4"/>
  <c r="AA84" i="4" s="1"/>
  <c r="AA79" i="4"/>
  <c r="AA81" i="4" s="1"/>
  <c r="AA76" i="4"/>
  <c r="AA78" i="4" s="1"/>
  <c r="AA74" i="4"/>
  <c r="AA73" i="4"/>
  <c r="AA75" i="4" s="1"/>
  <c r="AA71" i="4"/>
  <c r="AA70" i="4"/>
  <c r="AA72" i="4" s="1"/>
  <c r="AA67" i="4"/>
  <c r="AA65" i="4"/>
  <c r="AA61" i="4"/>
  <c r="AA60" i="4"/>
  <c r="AA59" i="4"/>
  <c r="AA66" i="4"/>
  <c r="AA68" i="4"/>
  <c r="AA93" i="4"/>
  <c r="AA96" i="4" l="1"/>
  <c r="AA90" i="4"/>
  <c r="AA87" i="4"/>
  <c r="AA103" i="4"/>
  <c r="AA69" i="4"/>
  <c r="AA63" i="4"/>
  <c r="AA64" i="4" s="1"/>
  <c r="Z106" i="4" l="1"/>
  <c r="Z102" i="4"/>
  <c r="Z99" i="4"/>
  <c r="Z96" i="4"/>
  <c r="Z93" i="4"/>
  <c r="Z90" i="4"/>
  <c r="Z87" i="4"/>
  <c r="Z84" i="4"/>
  <c r="Z81" i="4"/>
  <c r="Z78" i="4"/>
  <c r="Z75" i="4"/>
  <c r="Z72" i="4"/>
  <c r="Z68" i="4"/>
  <c r="Z66" i="4"/>
  <c r="Z63" i="4"/>
  <c r="Z59" i="4"/>
  <c r="L10" i="4"/>
  <c r="O10" i="4"/>
  <c r="O109" i="4"/>
  <c r="O96" i="4"/>
  <c r="O97" i="4"/>
  <c r="O98" i="4"/>
  <c r="O99" i="4"/>
  <c r="O100" i="4"/>
  <c r="O101" i="4"/>
  <c r="O102" i="4"/>
  <c r="O103" i="4"/>
  <c r="O104" i="4"/>
  <c r="O95" i="4"/>
  <c r="O93" i="4"/>
  <c r="O90" i="4"/>
  <c r="O88" i="4"/>
  <c r="O80" i="4"/>
  <c r="O67" i="4"/>
  <c r="O68" i="4"/>
  <c r="O69" i="4"/>
  <c r="O70" i="4"/>
  <c r="O71" i="4"/>
  <c r="O72" i="4"/>
  <c r="O73" i="4"/>
  <c r="O74" i="4"/>
  <c r="O75" i="4"/>
  <c r="O66" i="4"/>
  <c r="O64" i="4"/>
  <c r="O61" i="4"/>
  <c r="O59" i="4"/>
  <c r="O42" i="4"/>
  <c r="O43" i="4"/>
  <c r="O44" i="4"/>
  <c r="O45" i="4"/>
  <c r="O46" i="4"/>
  <c r="O47" i="4"/>
  <c r="O48" i="4"/>
  <c r="O49" i="4"/>
  <c r="O50" i="4"/>
  <c r="O41" i="4"/>
  <c r="O39" i="4"/>
  <c r="O36" i="4"/>
  <c r="O34" i="4"/>
  <c r="O17" i="4"/>
  <c r="O18" i="4"/>
  <c r="O19" i="4"/>
  <c r="O20" i="4"/>
  <c r="O21" i="4"/>
  <c r="O22" i="4"/>
  <c r="O23" i="4"/>
  <c r="O24" i="4"/>
  <c r="O25" i="4"/>
  <c r="O16" i="4"/>
  <c r="O14" i="4"/>
  <c r="O9" i="4"/>
  <c r="M26" i="4"/>
  <c r="Z64" i="4" l="1"/>
  <c r="Z69" i="4"/>
  <c r="Z103" i="4"/>
  <c r="L108" i="4" l="1"/>
  <c r="L79" i="4"/>
  <c r="L81" i="4" s="1"/>
  <c r="L7" i="4"/>
  <c r="L109" i="4"/>
  <c r="L96" i="4"/>
  <c r="L97" i="4"/>
  <c r="L98" i="4"/>
  <c r="L99" i="4"/>
  <c r="L100" i="4"/>
  <c r="L101" i="4"/>
  <c r="L102" i="4"/>
  <c r="L103" i="4"/>
  <c r="L104" i="4"/>
  <c r="L95" i="4"/>
  <c r="L105" i="4" s="1"/>
  <c r="L93" i="4"/>
  <c r="L90" i="4"/>
  <c r="L88" i="4"/>
  <c r="L80" i="4"/>
  <c r="L67" i="4"/>
  <c r="L68" i="4"/>
  <c r="L69" i="4"/>
  <c r="L70" i="4"/>
  <c r="L71" i="4"/>
  <c r="L72" i="4"/>
  <c r="L73" i="4"/>
  <c r="L74" i="4"/>
  <c r="L75" i="4"/>
  <c r="L66" i="4"/>
  <c r="L64" i="4"/>
  <c r="L61" i="4"/>
  <c r="L59" i="4"/>
  <c r="L50" i="4"/>
  <c r="L45" i="4"/>
  <c r="L46" i="4"/>
  <c r="L47" i="4"/>
  <c r="L48" i="4"/>
  <c r="L49" i="4"/>
  <c r="L44" i="4"/>
  <c r="L43" i="4"/>
  <c r="I41" i="4"/>
  <c r="L42" i="4"/>
  <c r="L41" i="4"/>
  <c r="L39" i="4"/>
  <c r="L36" i="4"/>
  <c r="L34" i="4"/>
  <c r="L51" i="4" l="1"/>
  <c r="L17" i="4"/>
  <c r="L18" i="4"/>
  <c r="L19" i="4"/>
  <c r="L20" i="4"/>
  <c r="L21" i="4"/>
  <c r="L22" i="4"/>
  <c r="L23" i="4"/>
  <c r="L24" i="4"/>
  <c r="L25" i="4"/>
  <c r="L16" i="4"/>
  <c r="L14" i="4"/>
  <c r="L15" i="4" s="1"/>
  <c r="I9" i="4"/>
  <c r="L9" i="4"/>
  <c r="L26" i="4" l="1"/>
  <c r="I79" i="4"/>
  <c r="I108" i="4" l="1"/>
  <c r="I110" i="4" s="1"/>
  <c r="I111" i="4" s="1"/>
  <c r="I96" i="4"/>
  <c r="I97" i="4"/>
  <c r="I98" i="4"/>
  <c r="I99" i="4"/>
  <c r="I100" i="4"/>
  <c r="I101" i="4"/>
  <c r="I102" i="4"/>
  <c r="I103" i="4"/>
  <c r="I95" i="4"/>
  <c r="I93" i="4"/>
  <c r="I90" i="4"/>
  <c r="I88" i="4"/>
  <c r="I42" i="4"/>
  <c r="I43" i="4"/>
  <c r="I44" i="4"/>
  <c r="I45" i="4"/>
  <c r="I46" i="4"/>
  <c r="I47" i="4"/>
  <c r="I48" i="4"/>
  <c r="I49" i="4"/>
  <c r="I39" i="4"/>
  <c r="I40" i="4"/>
  <c r="J81" i="4"/>
  <c r="J105" i="4" l="1"/>
  <c r="X102" i="4"/>
  <c r="Y102" i="4"/>
  <c r="W102" i="4"/>
  <c r="W99" i="4"/>
  <c r="Y106" i="4"/>
  <c r="Y99" i="4"/>
  <c r="Y96" i="4"/>
  <c r="Y93" i="4"/>
  <c r="Y90" i="4"/>
  <c r="Y87" i="4"/>
  <c r="Y84" i="4"/>
  <c r="Y81" i="4"/>
  <c r="Y78" i="4"/>
  <c r="Y75" i="4"/>
  <c r="Y72" i="4"/>
  <c r="Y68" i="4"/>
  <c r="Y66" i="4"/>
  <c r="Y63" i="4"/>
  <c r="Y59" i="4"/>
  <c r="H105" i="4"/>
  <c r="I105" i="4"/>
  <c r="K105" i="4"/>
  <c r="M105" i="4"/>
  <c r="N105" i="4"/>
  <c r="O105" i="4"/>
  <c r="P105" i="4"/>
  <c r="Q105" i="4"/>
  <c r="R105" i="4"/>
  <c r="G105" i="4"/>
  <c r="E105" i="4"/>
  <c r="D105" i="4"/>
  <c r="J76" i="4"/>
  <c r="D76" i="4"/>
  <c r="H76" i="4"/>
  <c r="K76" i="4"/>
  <c r="L76" i="4"/>
  <c r="M76" i="4"/>
  <c r="N76" i="4"/>
  <c r="O76" i="4"/>
  <c r="P76" i="4"/>
  <c r="Q76" i="4"/>
  <c r="R76" i="4"/>
  <c r="G76" i="4"/>
  <c r="E76" i="4"/>
  <c r="P51" i="4"/>
  <c r="K51" i="4"/>
  <c r="M51" i="4"/>
  <c r="N51" i="4"/>
  <c r="O51" i="4"/>
  <c r="Q51" i="4"/>
  <c r="I51" i="4"/>
  <c r="J51" i="4"/>
  <c r="H51" i="4"/>
  <c r="G51" i="4"/>
  <c r="E51" i="4"/>
  <c r="D51" i="4"/>
  <c r="K26" i="4"/>
  <c r="N26" i="4"/>
  <c r="O26" i="4"/>
  <c r="P26" i="4"/>
  <c r="J26" i="4"/>
  <c r="H26" i="4"/>
  <c r="G26" i="4"/>
  <c r="E26" i="4"/>
  <c r="D26" i="4"/>
  <c r="Y103" i="4" l="1"/>
  <c r="Y64" i="4"/>
  <c r="Y69" i="4"/>
  <c r="X106" i="4"/>
  <c r="X99" i="4"/>
  <c r="X90" i="4"/>
  <c r="X93" i="4"/>
  <c r="X96" i="4"/>
  <c r="X87" i="4"/>
  <c r="X84" i="4"/>
  <c r="X81" i="4"/>
  <c r="X78" i="4"/>
  <c r="X75" i="4"/>
  <c r="X72" i="4"/>
  <c r="X68" i="4"/>
  <c r="X66" i="4"/>
  <c r="X69" i="4" s="1"/>
  <c r="X63" i="4"/>
  <c r="X59" i="4"/>
  <c r="I67" i="4"/>
  <c r="I68" i="4"/>
  <c r="I69" i="4"/>
  <c r="I70" i="4"/>
  <c r="I71" i="4"/>
  <c r="I72" i="4"/>
  <c r="I73" i="4"/>
  <c r="I74" i="4"/>
  <c r="I66" i="4"/>
  <c r="I64" i="4"/>
  <c r="I61" i="4"/>
  <c r="I59" i="4"/>
  <c r="H62" i="4"/>
  <c r="X103" i="4" l="1"/>
  <c r="X64" i="4"/>
  <c r="I76" i="4"/>
  <c r="I36" i="4"/>
  <c r="I34" i="4"/>
  <c r="I17" i="4"/>
  <c r="I18" i="4"/>
  <c r="I19" i="4"/>
  <c r="I20" i="4"/>
  <c r="I21" i="4"/>
  <c r="I22" i="4"/>
  <c r="I23" i="4"/>
  <c r="I24" i="4"/>
  <c r="I16" i="4"/>
  <c r="I14" i="4"/>
  <c r="I10" i="4"/>
  <c r="I11" i="4"/>
  <c r="I7" i="4"/>
  <c r="I26" i="4" l="1"/>
  <c r="W87" i="4"/>
  <c r="W96" i="4"/>
  <c r="W93" i="4"/>
  <c r="W90" i="4"/>
  <c r="W72" i="4"/>
  <c r="G40" i="4"/>
  <c r="W66" i="4"/>
  <c r="R110" i="4"/>
  <c r="R111" i="4" s="1"/>
  <c r="Q110" i="4"/>
  <c r="Q111" i="4" s="1"/>
  <c r="P110" i="4"/>
  <c r="P111" i="4" s="1"/>
  <c r="O110" i="4"/>
  <c r="O111" i="4" s="1"/>
  <c r="N110" i="4"/>
  <c r="N111" i="4" s="1"/>
  <c r="M110" i="4"/>
  <c r="M111" i="4" s="1"/>
  <c r="L110" i="4"/>
  <c r="L111" i="4" s="1"/>
  <c r="K110" i="4"/>
  <c r="K111" i="4" s="1"/>
  <c r="J110" i="4"/>
  <c r="J111" i="4" s="1"/>
  <c r="H110" i="4"/>
  <c r="H111" i="4" s="1"/>
  <c r="G110" i="4"/>
  <c r="G111" i="4" s="1"/>
  <c r="E110" i="4"/>
  <c r="E111" i="4" s="1"/>
  <c r="D110" i="4"/>
  <c r="D111" i="4" s="1"/>
  <c r="R94" i="4"/>
  <c r="Q94" i="4"/>
  <c r="P94" i="4"/>
  <c r="O94" i="4"/>
  <c r="N94" i="4"/>
  <c r="M94" i="4"/>
  <c r="L94" i="4"/>
  <c r="K94" i="4"/>
  <c r="J94" i="4"/>
  <c r="I94" i="4"/>
  <c r="H94" i="4"/>
  <c r="G94" i="4"/>
  <c r="E94" i="4"/>
  <c r="D94" i="4"/>
  <c r="R91" i="4"/>
  <c r="Q91" i="4"/>
  <c r="P91" i="4"/>
  <c r="O91" i="4"/>
  <c r="N91" i="4"/>
  <c r="M91" i="4"/>
  <c r="L91" i="4"/>
  <c r="K91" i="4"/>
  <c r="J91" i="4"/>
  <c r="I91" i="4"/>
  <c r="H91" i="4"/>
  <c r="G91" i="4"/>
  <c r="E91" i="4"/>
  <c r="D91" i="4"/>
  <c r="R89" i="4"/>
  <c r="Q89" i="4"/>
  <c r="P89" i="4"/>
  <c r="O89" i="4"/>
  <c r="N89" i="4"/>
  <c r="M89" i="4"/>
  <c r="L89" i="4"/>
  <c r="K89" i="4"/>
  <c r="J89" i="4"/>
  <c r="I89" i="4"/>
  <c r="H89" i="4"/>
  <c r="G89" i="4"/>
  <c r="E89" i="4"/>
  <c r="D89" i="4"/>
  <c r="W59" i="4"/>
  <c r="W68" i="4"/>
  <c r="W69" i="4" l="1"/>
  <c r="G92" i="4"/>
  <c r="K92" i="4"/>
  <c r="O92" i="4"/>
  <c r="G106" i="4"/>
  <c r="W63" i="4"/>
  <c r="W64" i="4" s="1"/>
  <c r="E92" i="4"/>
  <c r="J92" i="4"/>
  <c r="N92" i="4"/>
  <c r="R92" i="4"/>
  <c r="H106" i="4"/>
  <c r="L106" i="4"/>
  <c r="K106" i="4"/>
  <c r="O106" i="4"/>
  <c r="P106" i="4"/>
  <c r="D106" i="4"/>
  <c r="I106" i="4"/>
  <c r="M106" i="4"/>
  <c r="Q106" i="4"/>
  <c r="H92" i="4"/>
  <c r="L92" i="4"/>
  <c r="P92" i="4"/>
  <c r="E106" i="4"/>
  <c r="J106" i="4"/>
  <c r="N106" i="4"/>
  <c r="R106" i="4"/>
  <c r="I92" i="4"/>
  <c r="M92" i="4"/>
  <c r="Q92" i="4"/>
  <c r="D92" i="4"/>
  <c r="D81" i="4"/>
  <c r="D82" i="4" s="1"/>
  <c r="G81" i="4"/>
  <c r="G82" i="4" s="1"/>
  <c r="R81" i="4"/>
  <c r="R82" i="4" s="1"/>
  <c r="L82" i="4"/>
  <c r="E81" i="4"/>
  <c r="E82" i="4" s="1"/>
  <c r="H81" i="4"/>
  <c r="H82" i="4" s="1"/>
  <c r="I81" i="4"/>
  <c r="I82" i="4" s="1"/>
  <c r="J82" i="4"/>
  <c r="K81" i="4"/>
  <c r="K82" i="4" s="1"/>
  <c r="M81" i="4"/>
  <c r="M82" i="4" s="1"/>
  <c r="N81" i="4"/>
  <c r="N82" i="4" s="1"/>
  <c r="O81" i="4"/>
  <c r="O82" i="4" s="1"/>
  <c r="P81" i="4"/>
  <c r="P82" i="4" s="1"/>
  <c r="Q81" i="4"/>
  <c r="Q82" i="4" s="1"/>
  <c r="R65" i="4"/>
  <c r="H65" i="4"/>
  <c r="I65" i="4"/>
  <c r="J65" i="4"/>
  <c r="K65" i="4"/>
  <c r="L65" i="4"/>
  <c r="M65" i="4"/>
  <c r="N65" i="4"/>
  <c r="O65" i="4"/>
  <c r="P65" i="4"/>
  <c r="Q65" i="4"/>
  <c r="G65" i="4"/>
  <c r="E65" i="4"/>
  <c r="D65" i="4"/>
  <c r="D62" i="4"/>
  <c r="G60" i="4"/>
  <c r="E60" i="4"/>
  <c r="D60" i="4"/>
  <c r="I46" i="1"/>
  <c r="E40" i="4"/>
  <c r="H40" i="4"/>
  <c r="J40" i="4"/>
  <c r="K40" i="4"/>
  <c r="L40" i="4"/>
  <c r="L52" i="4" s="1"/>
  <c r="M40" i="4"/>
  <c r="N40" i="4"/>
  <c r="O40" i="4"/>
  <c r="P40" i="4"/>
  <c r="Q40" i="4"/>
  <c r="D40" i="4"/>
  <c r="G8" i="4"/>
  <c r="H15" i="4"/>
  <c r="H27" i="4" s="1"/>
  <c r="I27" i="4" s="1"/>
  <c r="I15" i="4"/>
  <c r="J15" i="4"/>
  <c r="K15" i="4"/>
  <c r="K27" i="4" s="1"/>
  <c r="M15" i="4"/>
  <c r="N15" i="4"/>
  <c r="N27" i="4" s="1"/>
  <c r="O15" i="4"/>
  <c r="P15" i="4"/>
  <c r="Q15" i="4"/>
  <c r="G15" i="4"/>
  <c r="G27" i="4" s="1"/>
  <c r="E15" i="4"/>
  <c r="E27" i="4" s="1"/>
  <c r="D15" i="4"/>
  <c r="D27" i="4" s="1"/>
  <c r="W106" i="4"/>
  <c r="W84" i="4"/>
  <c r="Q62" i="4"/>
  <c r="P62" i="4"/>
  <c r="N62" i="4"/>
  <c r="M62" i="4"/>
  <c r="K62" i="4"/>
  <c r="J62" i="4"/>
  <c r="G62" i="4"/>
  <c r="G63" i="4" s="1"/>
  <c r="E62" i="4"/>
  <c r="Q60" i="4"/>
  <c r="P60" i="4"/>
  <c r="N60" i="4"/>
  <c r="M60" i="4"/>
  <c r="K60" i="4"/>
  <c r="J60" i="4"/>
  <c r="H60" i="4"/>
  <c r="I60" i="4"/>
  <c r="Q37" i="4"/>
  <c r="P37" i="4"/>
  <c r="N37" i="4"/>
  <c r="M37" i="4"/>
  <c r="K37" i="4"/>
  <c r="J37" i="4"/>
  <c r="H37" i="4"/>
  <c r="G37" i="4"/>
  <c r="E37" i="4"/>
  <c r="D37" i="4"/>
  <c r="Q35" i="4"/>
  <c r="P35" i="4"/>
  <c r="N35" i="4"/>
  <c r="M35" i="4"/>
  <c r="K35" i="4"/>
  <c r="J35" i="4"/>
  <c r="H35" i="4"/>
  <c r="G35" i="4"/>
  <c r="E35" i="4"/>
  <c r="D35" i="4"/>
  <c r="O35" i="4"/>
  <c r="L35" i="4"/>
  <c r="I35" i="4"/>
  <c r="Q12" i="4"/>
  <c r="P12" i="4"/>
  <c r="N12" i="4"/>
  <c r="M12" i="4"/>
  <c r="K12" i="4"/>
  <c r="J12" i="4"/>
  <c r="H12" i="4"/>
  <c r="G12" i="4"/>
  <c r="E12" i="4"/>
  <c r="D12" i="4"/>
  <c r="Q8" i="4"/>
  <c r="P8" i="4"/>
  <c r="N8" i="4"/>
  <c r="M8" i="4"/>
  <c r="K8" i="4"/>
  <c r="L8" i="4" s="1"/>
  <c r="J8" i="4"/>
  <c r="H8" i="4"/>
  <c r="E8" i="4"/>
  <c r="D8" i="4"/>
  <c r="L27" i="4" l="1"/>
  <c r="L12" i="4"/>
  <c r="I8" i="4"/>
  <c r="O8" i="4"/>
  <c r="I12" i="4"/>
  <c r="J27" i="4"/>
  <c r="L107" i="4"/>
  <c r="L112" i="4" s="1"/>
  <c r="K107" i="4"/>
  <c r="K112" i="4" s="1"/>
  <c r="G107" i="4"/>
  <c r="G112" i="4" s="1"/>
  <c r="E107" i="4"/>
  <c r="E112" i="4" s="1"/>
  <c r="H63" i="4"/>
  <c r="N63" i="4"/>
  <c r="K63" i="4"/>
  <c r="Q63" i="4"/>
  <c r="Q107" i="4"/>
  <c r="I107" i="4"/>
  <c r="I112" i="4" s="1"/>
  <c r="H107" i="4"/>
  <c r="H112" i="4" s="1"/>
  <c r="O107" i="4"/>
  <c r="O112" i="4" s="1"/>
  <c r="E52" i="4"/>
  <c r="D77" i="4"/>
  <c r="R107" i="4"/>
  <c r="R112" i="4" s="1"/>
  <c r="E77" i="4"/>
  <c r="D107" i="4"/>
  <c r="D112" i="4" s="1"/>
  <c r="G13" i="4"/>
  <c r="G28" i="4" s="1"/>
  <c r="P107" i="4"/>
  <c r="P112" i="4" s="1"/>
  <c r="J107" i="4"/>
  <c r="J112" i="4" s="1"/>
  <c r="J63" i="4"/>
  <c r="P63" i="4"/>
  <c r="Q77" i="4"/>
  <c r="M77" i="4"/>
  <c r="I77" i="4"/>
  <c r="N77" i="4"/>
  <c r="G77" i="4"/>
  <c r="G78" i="4" s="1"/>
  <c r="G83" i="4" s="1"/>
  <c r="M107" i="4"/>
  <c r="M112" i="4" s="1"/>
  <c r="N107" i="4"/>
  <c r="N112" i="4" s="1"/>
  <c r="R77" i="4"/>
  <c r="M63" i="4"/>
  <c r="J77" i="4"/>
  <c r="O77" i="4"/>
  <c r="K77" i="4"/>
  <c r="E63" i="4"/>
  <c r="P77" i="4"/>
  <c r="L77" i="4"/>
  <c r="H77" i="4"/>
  <c r="D63" i="4"/>
  <c r="H52" i="4"/>
  <c r="W81" i="4"/>
  <c r="P27" i="4"/>
  <c r="G52" i="4"/>
  <c r="M38" i="4"/>
  <c r="G38" i="4"/>
  <c r="D13" i="4"/>
  <c r="D28" i="4" s="1"/>
  <c r="D52" i="4"/>
  <c r="W75" i="4"/>
  <c r="M27" i="4"/>
  <c r="D38" i="4"/>
  <c r="J38" i="4"/>
  <c r="P38" i="4"/>
  <c r="L62" i="4"/>
  <c r="W78" i="4"/>
  <c r="J13" i="4"/>
  <c r="P13" i="4"/>
  <c r="M13" i="4"/>
  <c r="E38" i="4"/>
  <c r="K38" i="4"/>
  <c r="Q38" i="4"/>
  <c r="K13" i="4"/>
  <c r="Q13" i="4"/>
  <c r="H38" i="4"/>
  <c r="N38" i="4"/>
  <c r="L37" i="4"/>
  <c r="L38" i="4" s="1"/>
  <c r="L53" i="4" s="1"/>
  <c r="I62" i="4"/>
  <c r="I63" i="4" s="1"/>
  <c r="R8" i="4"/>
  <c r="O60" i="4"/>
  <c r="R62" i="4"/>
  <c r="R63" i="4" s="1"/>
  <c r="H13" i="4"/>
  <c r="H28" i="4" s="1"/>
  <c r="O37" i="4"/>
  <c r="O38" i="4" s="1"/>
  <c r="I37" i="4"/>
  <c r="I38" i="4" s="1"/>
  <c r="L60" i="4"/>
  <c r="O62" i="4"/>
  <c r="E13" i="4"/>
  <c r="E28" i="4" s="1"/>
  <c r="N13" i="4"/>
  <c r="N28" i="4" s="1"/>
  <c r="R10" i="1"/>
  <c r="M28" i="4" l="1"/>
  <c r="K28" i="4"/>
  <c r="L13" i="4"/>
  <c r="L28" i="4" s="1"/>
  <c r="W103" i="4"/>
  <c r="R78" i="4"/>
  <c r="R83" i="4" s="1"/>
  <c r="D78" i="4"/>
  <c r="D83" i="4" s="1"/>
  <c r="J28" i="4"/>
  <c r="I13" i="4"/>
  <c r="I28" i="4" s="1"/>
  <c r="H78" i="4"/>
  <c r="H83" i="4" s="1"/>
  <c r="Q78" i="4"/>
  <c r="Q83" i="4" s="1"/>
  <c r="K78" i="4"/>
  <c r="K83" i="4" s="1"/>
  <c r="N78" i="4"/>
  <c r="N83" i="4" s="1"/>
  <c r="E53" i="4"/>
  <c r="E78" i="4"/>
  <c r="E83" i="4" s="1"/>
  <c r="L63" i="4"/>
  <c r="L78" i="4" s="1"/>
  <c r="L83" i="4" s="1"/>
  <c r="I78" i="4"/>
  <c r="I83" i="4" s="1"/>
  <c r="J78" i="4"/>
  <c r="J83" i="4" s="1"/>
  <c r="P78" i="4"/>
  <c r="P83" i="4" s="1"/>
  <c r="M78" i="4"/>
  <c r="M83" i="4" s="1"/>
  <c r="O63" i="4"/>
  <c r="O78" i="4" s="1"/>
  <c r="O83" i="4" s="1"/>
  <c r="H53" i="4"/>
  <c r="P28" i="4"/>
  <c r="G53" i="4"/>
  <c r="D53" i="4"/>
  <c r="Z72" i="1"/>
  <c r="Z73" i="1"/>
  <c r="AA82" i="1" l="1"/>
  <c r="AA79" i="1"/>
  <c r="Z79" i="1"/>
  <c r="AA81" i="1"/>
  <c r="Z81" i="1"/>
  <c r="Z83" i="1" s="1"/>
  <c r="Y81" i="1"/>
  <c r="Y83" i="1" s="1"/>
  <c r="X81" i="1"/>
  <c r="X83" i="1" s="1"/>
  <c r="W81" i="1"/>
  <c r="W83" i="1" s="1"/>
  <c r="AA78" i="1"/>
  <c r="Z78" i="1"/>
  <c r="Y78" i="1"/>
  <c r="X78" i="1"/>
  <c r="W78" i="1"/>
  <c r="AA73" i="1"/>
  <c r="AA72" i="1"/>
  <c r="AA76" i="1"/>
  <c r="W75" i="1"/>
  <c r="AA75" i="1"/>
  <c r="Z75" i="1"/>
  <c r="Y75" i="1"/>
  <c r="X75" i="1"/>
  <c r="Z74" i="1"/>
  <c r="Y72" i="1"/>
  <c r="X72" i="1"/>
  <c r="W72" i="1"/>
  <c r="Y73" i="1"/>
  <c r="W73" i="1"/>
  <c r="X73" i="1"/>
  <c r="W53" i="1"/>
  <c r="X53" i="1"/>
  <c r="Y53" i="1"/>
  <c r="Z53" i="1"/>
  <c r="AA53" i="1"/>
  <c r="W54" i="1"/>
  <c r="X54" i="1"/>
  <c r="Y54" i="1"/>
  <c r="Z54" i="1"/>
  <c r="AA54" i="1"/>
  <c r="W55" i="1"/>
  <c r="X55" i="1"/>
  <c r="Y55" i="1"/>
  <c r="Z55" i="1"/>
  <c r="AA55" i="1"/>
  <c r="AA52" i="1"/>
  <c r="Z52" i="1"/>
  <c r="Y52" i="1"/>
  <c r="X52" i="1"/>
  <c r="W52" i="1"/>
  <c r="AA50" i="1"/>
  <c r="AA51" i="1" s="1"/>
  <c r="Z50" i="1"/>
  <c r="Z51" i="1" s="1"/>
  <c r="Y50" i="1"/>
  <c r="Y51" i="1" s="1"/>
  <c r="X50" i="1"/>
  <c r="X51" i="1" s="1"/>
  <c r="W50" i="1"/>
  <c r="W51" i="1" s="1"/>
  <c r="AA62" i="1"/>
  <c r="AA63" i="1"/>
  <c r="AA64" i="1"/>
  <c r="AA65" i="1"/>
  <c r="AA66" i="1"/>
  <c r="AA67" i="1"/>
  <c r="AA68" i="1"/>
  <c r="AA69" i="1"/>
  <c r="AA61" i="1"/>
  <c r="AA59" i="1"/>
  <c r="AA58" i="1"/>
  <c r="AA60" i="1" s="1"/>
  <c r="AA85" i="1"/>
  <c r="AA86" i="1"/>
  <c r="R67" i="1"/>
  <c r="R66" i="1"/>
  <c r="R65" i="1"/>
  <c r="Q69" i="1"/>
  <c r="P69" i="1"/>
  <c r="R96" i="1"/>
  <c r="Q98" i="1"/>
  <c r="P98" i="1"/>
  <c r="R83" i="1"/>
  <c r="O96" i="1"/>
  <c r="O90" i="1"/>
  <c r="L41" i="1"/>
  <c r="L40" i="1"/>
  <c r="L31" i="1"/>
  <c r="O42" i="1"/>
  <c r="O36" i="1"/>
  <c r="Q44" i="1"/>
  <c r="P44" i="1"/>
  <c r="R42" i="1"/>
  <c r="Q38" i="1"/>
  <c r="R68" i="1"/>
  <c r="R97" i="1"/>
  <c r="R43" i="1"/>
  <c r="P19" i="1"/>
  <c r="R18" i="1"/>
  <c r="Q19" i="1"/>
  <c r="Y74" i="1" l="1"/>
  <c r="AA77" i="1"/>
  <c r="Z80" i="1"/>
  <c r="AA80" i="1"/>
  <c r="AA83" i="1"/>
  <c r="X74" i="1"/>
  <c r="AA74" i="1"/>
  <c r="W74" i="1"/>
  <c r="AA87" i="1"/>
  <c r="R69" i="1"/>
  <c r="Z56" i="1"/>
  <c r="Z57" i="1" s="1"/>
  <c r="W56" i="1"/>
  <c r="W57" i="1" s="1"/>
  <c r="Y56" i="1"/>
  <c r="Y57" i="1" s="1"/>
  <c r="AA56" i="1"/>
  <c r="AA57" i="1" s="1"/>
  <c r="X56" i="1"/>
  <c r="X57" i="1" s="1"/>
  <c r="AA70" i="1"/>
  <c r="AA71" i="1" s="1"/>
  <c r="AA84" i="1" l="1"/>
  <c r="L9" i="1"/>
  <c r="L16" i="1"/>
  <c r="L15" i="1"/>
  <c r="R76" i="1" l="1"/>
  <c r="Q73" i="1"/>
  <c r="P73" i="1"/>
  <c r="Q63" i="1"/>
  <c r="P63" i="1"/>
  <c r="R62" i="1"/>
  <c r="R60" i="1"/>
  <c r="R59" i="1"/>
  <c r="R58" i="1"/>
  <c r="R57" i="1"/>
  <c r="R55" i="1"/>
  <c r="R54" i="1"/>
  <c r="Q53" i="1"/>
  <c r="P53" i="1"/>
  <c r="R52" i="1"/>
  <c r="R51" i="1"/>
  <c r="R105" i="1"/>
  <c r="R95" i="1"/>
  <c r="R94" i="1"/>
  <c r="Q92" i="1"/>
  <c r="P92" i="1"/>
  <c r="R91" i="1"/>
  <c r="R89" i="1"/>
  <c r="R88" i="1"/>
  <c r="R87" i="1"/>
  <c r="R86" i="1"/>
  <c r="R84" i="1"/>
  <c r="Q82" i="1"/>
  <c r="P82" i="1"/>
  <c r="R81" i="1"/>
  <c r="R80" i="1"/>
  <c r="R46" i="1"/>
  <c r="R41" i="1"/>
  <c r="R40" i="1"/>
  <c r="P38" i="1"/>
  <c r="R37" i="1"/>
  <c r="R35" i="1"/>
  <c r="R34" i="1"/>
  <c r="R33" i="1"/>
  <c r="R32" i="1"/>
  <c r="R30" i="1"/>
  <c r="R29" i="1"/>
  <c r="Q28" i="1"/>
  <c r="P28" i="1"/>
  <c r="R27" i="1"/>
  <c r="R26" i="1"/>
  <c r="R21" i="1"/>
  <c r="R17" i="1"/>
  <c r="R16" i="1"/>
  <c r="R15" i="1"/>
  <c r="Q13" i="1"/>
  <c r="P13" i="1"/>
  <c r="R12" i="1"/>
  <c r="R11" i="1"/>
  <c r="Q8" i="1"/>
  <c r="P8" i="1"/>
  <c r="R7" i="1"/>
  <c r="P93" i="1" l="1"/>
  <c r="P99" i="1" s="1"/>
  <c r="P104" i="1" s="1"/>
  <c r="Q93" i="1"/>
  <c r="Q99" i="1" s="1"/>
  <c r="Q104" i="1" s="1"/>
  <c r="P14" i="1"/>
  <c r="P20" i="1" s="1"/>
  <c r="R44" i="1"/>
  <c r="R53" i="1"/>
  <c r="R82" i="1"/>
  <c r="P39" i="1"/>
  <c r="P45" i="1" s="1"/>
  <c r="Q64" i="1"/>
  <c r="P64" i="1"/>
  <c r="P70" i="1" s="1"/>
  <c r="P75" i="1" s="1"/>
  <c r="R63" i="1"/>
  <c r="R98" i="1"/>
  <c r="Q39" i="1"/>
  <c r="Q45" i="1" s="1"/>
  <c r="R28" i="1"/>
  <c r="R92" i="1"/>
  <c r="R38" i="1"/>
  <c r="Q14" i="1"/>
  <c r="Q20" i="1" s="1"/>
  <c r="O40" i="1"/>
  <c r="O76" i="1"/>
  <c r="L76" i="1"/>
  <c r="I76" i="1"/>
  <c r="O105" i="1"/>
  <c r="L105" i="1"/>
  <c r="I105" i="1"/>
  <c r="O21" i="1"/>
  <c r="L21" i="1"/>
  <c r="I21" i="1"/>
  <c r="O46" i="1"/>
  <c r="L46" i="1"/>
  <c r="Z86" i="1"/>
  <c r="Z85" i="1"/>
  <c r="Z76" i="1"/>
  <c r="Z77" i="1" s="1"/>
  <c r="Z84" i="1" s="1"/>
  <c r="Z62" i="1"/>
  <c r="Z63" i="1"/>
  <c r="Z64" i="1"/>
  <c r="Z65" i="1"/>
  <c r="Z66" i="1"/>
  <c r="Z67" i="1"/>
  <c r="Z68" i="1"/>
  <c r="Z69" i="1"/>
  <c r="Z61" i="1"/>
  <c r="Z59" i="1"/>
  <c r="Z58" i="1"/>
  <c r="Y86" i="1"/>
  <c r="Y85" i="1"/>
  <c r="Y76" i="1"/>
  <c r="Y77" i="1" s="1"/>
  <c r="Y79" i="1"/>
  <c r="Y80" i="1" s="1"/>
  <c r="Y62" i="1"/>
  <c r="Y63" i="1"/>
  <c r="Y64" i="1"/>
  <c r="Y65" i="1"/>
  <c r="Y66" i="1"/>
  <c r="Y67" i="1"/>
  <c r="Y68" i="1"/>
  <c r="Y69" i="1"/>
  <c r="Y61" i="1"/>
  <c r="Y59" i="1"/>
  <c r="Y58" i="1"/>
  <c r="X86" i="1"/>
  <c r="X85" i="1"/>
  <c r="X76" i="1"/>
  <c r="X77" i="1" s="1"/>
  <c r="X79" i="1"/>
  <c r="X80" i="1" s="1"/>
  <c r="X62" i="1"/>
  <c r="X63" i="1"/>
  <c r="X64" i="1"/>
  <c r="X65" i="1"/>
  <c r="X66" i="1"/>
  <c r="X67" i="1"/>
  <c r="X68" i="1"/>
  <c r="X69" i="1"/>
  <c r="X61" i="1"/>
  <c r="X59" i="1"/>
  <c r="X58" i="1"/>
  <c r="W85" i="1"/>
  <c r="W59" i="1"/>
  <c r="W61" i="1"/>
  <c r="W62" i="1"/>
  <c r="W63" i="1"/>
  <c r="W64" i="1"/>
  <c r="W65" i="1"/>
  <c r="W66" i="1"/>
  <c r="W67" i="1"/>
  <c r="W68" i="1"/>
  <c r="W69" i="1"/>
  <c r="W76" i="1"/>
  <c r="W77" i="1" s="1"/>
  <c r="W79" i="1"/>
  <c r="W80" i="1" s="1"/>
  <c r="W58" i="1"/>
  <c r="E73" i="1"/>
  <c r="E74" i="1" s="1"/>
  <c r="O67" i="1"/>
  <c r="O66" i="1"/>
  <c r="O65" i="1"/>
  <c r="O62" i="1"/>
  <c r="O60" i="1"/>
  <c r="O59" i="1"/>
  <c r="O58" i="1"/>
  <c r="O57" i="1"/>
  <c r="O55" i="1"/>
  <c r="O54" i="1"/>
  <c r="O52" i="1"/>
  <c r="O51" i="1"/>
  <c r="N53" i="1"/>
  <c r="K53" i="1"/>
  <c r="H53" i="1"/>
  <c r="E53" i="1"/>
  <c r="M53" i="1"/>
  <c r="J53" i="1"/>
  <c r="G53" i="1"/>
  <c r="D73" i="1"/>
  <c r="D74" i="1" s="1"/>
  <c r="D53" i="1"/>
  <c r="O95" i="1"/>
  <c r="O94" i="1"/>
  <c r="O91" i="1"/>
  <c r="O89" i="1"/>
  <c r="O88" i="1"/>
  <c r="O87" i="1"/>
  <c r="O86" i="1"/>
  <c r="O84" i="1"/>
  <c r="O83" i="1"/>
  <c r="O81" i="1"/>
  <c r="O80" i="1"/>
  <c r="L67" i="1"/>
  <c r="L66" i="1"/>
  <c r="L65" i="1"/>
  <c r="L62" i="1"/>
  <c r="L61" i="1"/>
  <c r="L60" i="1"/>
  <c r="L59" i="1"/>
  <c r="L58" i="1"/>
  <c r="L57" i="1"/>
  <c r="L55" i="1"/>
  <c r="L54" i="1"/>
  <c r="L52" i="1"/>
  <c r="L51" i="1"/>
  <c r="I71" i="1"/>
  <c r="I73" i="1" s="1"/>
  <c r="I74" i="1" s="1"/>
  <c r="I62" i="1"/>
  <c r="I61" i="1"/>
  <c r="I60" i="1"/>
  <c r="I59" i="1"/>
  <c r="I58" i="1"/>
  <c r="I57" i="1"/>
  <c r="I56" i="1"/>
  <c r="I55" i="1"/>
  <c r="I54" i="1"/>
  <c r="I52" i="1"/>
  <c r="I51" i="1"/>
  <c r="I80" i="1"/>
  <c r="L95" i="1"/>
  <c r="I100" i="1"/>
  <c r="I102" i="1" s="1"/>
  <c r="I103" i="1" s="1"/>
  <c r="I98" i="1"/>
  <c r="L94" i="1"/>
  <c r="L96" i="1"/>
  <c r="L91" i="1"/>
  <c r="L90" i="1"/>
  <c r="L89" i="1"/>
  <c r="L88" i="1"/>
  <c r="L87" i="1"/>
  <c r="L86" i="1"/>
  <c r="L84" i="1"/>
  <c r="L83" i="1"/>
  <c r="L81" i="1"/>
  <c r="L80" i="1"/>
  <c r="N82" i="1"/>
  <c r="K82" i="1"/>
  <c r="H82" i="1"/>
  <c r="M98" i="1"/>
  <c r="M92" i="1"/>
  <c r="M82" i="1"/>
  <c r="I91" i="1"/>
  <c r="I90" i="1"/>
  <c r="I89" i="1"/>
  <c r="I88" i="1"/>
  <c r="I87" i="1"/>
  <c r="I86" i="1"/>
  <c r="I85" i="1"/>
  <c r="I84" i="1"/>
  <c r="I83" i="1"/>
  <c r="I81" i="1"/>
  <c r="K98" i="1"/>
  <c r="J98" i="1"/>
  <c r="J92" i="1"/>
  <c r="J82" i="1"/>
  <c r="G92" i="1"/>
  <c r="G82" i="1"/>
  <c r="G98" i="1"/>
  <c r="D98" i="1"/>
  <c r="H98" i="1"/>
  <c r="E98" i="1"/>
  <c r="E92" i="1"/>
  <c r="E82" i="1"/>
  <c r="E102" i="1"/>
  <c r="E103" i="1" s="1"/>
  <c r="G102" i="1"/>
  <c r="G103" i="1" s="1"/>
  <c r="H102" i="1"/>
  <c r="H103" i="1" s="1"/>
  <c r="D102" i="1"/>
  <c r="D103" i="1" s="1"/>
  <c r="D92" i="1"/>
  <c r="D82" i="1"/>
  <c r="O26" i="1"/>
  <c r="L26" i="1"/>
  <c r="O41" i="1"/>
  <c r="O37" i="1"/>
  <c r="O35" i="1"/>
  <c r="O34" i="1"/>
  <c r="O33" i="1"/>
  <c r="O32" i="1"/>
  <c r="O30" i="1"/>
  <c r="O29" i="1"/>
  <c r="O27" i="1"/>
  <c r="L42" i="1"/>
  <c r="L37" i="1"/>
  <c r="L36" i="1"/>
  <c r="L35" i="1"/>
  <c r="L34" i="1"/>
  <c r="L33" i="1"/>
  <c r="L32" i="1"/>
  <c r="L30" i="1"/>
  <c r="L29" i="1"/>
  <c r="L27" i="1"/>
  <c r="I30" i="1"/>
  <c r="I31" i="1"/>
  <c r="I32" i="1"/>
  <c r="I33" i="1"/>
  <c r="I34" i="1"/>
  <c r="I35" i="1"/>
  <c r="I36" i="1"/>
  <c r="I37" i="1"/>
  <c r="I29" i="1"/>
  <c r="I27" i="1"/>
  <c r="I26" i="1"/>
  <c r="M38" i="1"/>
  <c r="M28" i="1"/>
  <c r="J38" i="1"/>
  <c r="J28" i="1"/>
  <c r="G38" i="1"/>
  <c r="G28" i="1"/>
  <c r="D38" i="1"/>
  <c r="D28" i="1"/>
  <c r="N38" i="1"/>
  <c r="N28" i="1"/>
  <c r="K44" i="1"/>
  <c r="K38" i="1"/>
  <c r="K28" i="1"/>
  <c r="H38" i="1"/>
  <c r="H28" i="1"/>
  <c r="E38" i="1"/>
  <c r="E28" i="1"/>
  <c r="N63" i="1"/>
  <c r="K73" i="1"/>
  <c r="K69" i="1"/>
  <c r="K63" i="1"/>
  <c r="H73" i="1"/>
  <c r="H74" i="1" s="1"/>
  <c r="H63" i="1"/>
  <c r="E63" i="1"/>
  <c r="Z60" i="1" l="1"/>
  <c r="X60" i="1"/>
  <c r="O98" i="1"/>
  <c r="W84" i="1"/>
  <c r="X84" i="1"/>
  <c r="Y84" i="1"/>
  <c r="Y60" i="1"/>
  <c r="R93" i="1"/>
  <c r="R99" i="1" s="1"/>
  <c r="R104" i="1" s="1"/>
  <c r="X87" i="1"/>
  <c r="Y87" i="1"/>
  <c r="R39" i="1"/>
  <c r="R45" i="1" s="1"/>
  <c r="R64" i="1"/>
  <c r="R70" i="1" s="1"/>
  <c r="R75" i="1" s="1"/>
  <c r="W87" i="1"/>
  <c r="H39" i="1"/>
  <c r="E93" i="1"/>
  <c r="E99" i="1" s="1"/>
  <c r="E104" i="1" s="1"/>
  <c r="O44" i="1"/>
  <c r="W60" i="1"/>
  <c r="J93" i="1"/>
  <c r="J99" i="1" s="1"/>
  <c r="J104" i="1" s="1"/>
  <c r="Q70" i="1"/>
  <c r="Q75" i="1" s="1"/>
  <c r="O28" i="1"/>
  <c r="W70" i="1"/>
  <c r="Z87" i="1"/>
  <c r="X70" i="1"/>
  <c r="X71" i="1" s="1"/>
  <c r="Z70" i="1"/>
  <c r="Z71" i="1" s="1"/>
  <c r="Y70" i="1"/>
  <c r="O82" i="1"/>
  <c r="D39" i="1"/>
  <c r="J39" i="1"/>
  <c r="I28" i="1"/>
  <c r="D93" i="1"/>
  <c r="D99" i="1" s="1"/>
  <c r="D104" i="1" s="1"/>
  <c r="M93" i="1"/>
  <c r="I53" i="1"/>
  <c r="L53" i="1"/>
  <c r="L28" i="1"/>
  <c r="O69" i="1"/>
  <c r="L44" i="1"/>
  <c r="L92" i="1"/>
  <c r="I82" i="1"/>
  <c r="E64" i="1"/>
  <c r="I44" i="1"/>
  <c r="I38" i="1"/>
  <c r="O92" i="1"/>
  <c r="O93" i="1" s="1"/>
  <c r="L38" i="1"/>
  <c r="L82" i="1"/>
  <c r="O63" i="1"/>
  <c r="N39" i="1"/>
  <c r="G39" i="1"/>
  <c r="M39" i="1"/>
  <c r="G93" i="1"/>
  <c r="G99" i="1" s="1"/>
  <c r="G104" i="1" s="1"/>
  <c r="O53" i="1"/>
  <c r="L69" i="1"/>
  <c r="L63" i="1"/>
  <c r="I63" i="1"/>
  <c r="I92" i="1"/>
  <c r="O38" i="1"/>
  <c r="K39" i="1"/>
  <c r="K45" i="1" s="1"/>
  <c r="E39" i="1"/>
  <c r="H64" i="1"/>
  <c r="N64" i="1"/>
  <c r="K64" i="1"/>
  <c r="K70" i="1" s="1"/>
  <c r="K75" i="1" s="1"/>
  <c r="H70" i="1"/>
  <c r="H75" i="1" s="1"/>
  <c r="E70" i="1"/>
  <c r="E75" i="1" s="1"/>
  <c r="O99" i="1" l="1"/>
  <c r="Y71" i="1"/>
  <c r="L39" i="1"/>
  <c r="L45" i="1" s="1"/>
  <c r="W71" i="1"/>
  <c r="I39" i="1"/>
  <c r="I45" i="1" s="1"/>
  <c r="I64" i="1"/>
  <c r="I70" i="1" s="1"/>
  <c r="I75" i="1" s="1"/>
  <c r="L64" i="1"/>
  <c r="L70" i="1" s="1"/>
  <c r="L75" i="1" s="1"/>
  <c r="L93" i="1"/>
  <c r="O64" i="1"/>
  <c r="O70" i="1" s="1"/>
  <c r="O75" i="1" s="1"/>
  <c r="O39" i="1"/>
  <c r="O45" i="1" s="1"/>
  <c r="N69" i="1"/>
  <c r="N70" i="1" s="1"/>
  <c r="I93" i="1"/>
  <c r="I99" i="1" s="1"/>
  <c r="I104" i="1" s="1"/>
  <c r="J73" i="1" l="1"/>
  <c r="G73" i="1"/>
  <c r="G74" i="1" s="1"/>
  <c r="J69" i="1"/>
  <c r="M63" i="1"/>
  <c r="J63" i="1"/>
  <c r="G63" i="1"/>
  <c r="D63" i="1"/>
  <c r="J64" i="1" l="1"/>
  <c r="J70" i="1" s="1"/>
  <c r="J75" i="1" s="1"/>
  <c r="D70" i="1"/>
  <c r="D75" i="1" s="1"/>
  <c r="G70" i="1"/>
  <c r="G75" i="1" s="1"/>
  <c r="G64" i="1"/>
  <c r="M64" i="1"/>
  <c r="D64" i="1"/>
  <c r="M69" i="1" l="1"/>
  <c r="M70" i="1" s="1"/>
  <c r="M73" i="1"/>
  <c r="M75" i="1" l="1"/>
  <c r="N73" i="1"/>
  <c r="N75" i="1" s="1"/>
  <c r="O17" i="1" l="1"/>
  <c r="O16" i="1"/>
  <c r="O15" i="1"/>
  <c r="O12" i="1"/>
  <c r="O11" i="1"/>
  <c r="O10" i="1"/>
  <c r="O7" i="1"/>
  <c r="L12" i="1"/>
  <c r="L11" i="1"/>
  <c r="L10" i="1"/>
  <c r="L7" i="1"/>
  <c r="I12" i="1"/>
  <c r="I11" i="1"/>
  <c r="I10" i="1"/>
  <c r="I9" i="1"/>
  <c r="I7" i="1"/>
  <c r="N19" i="1"/>
  <c r="R19" i="1" s="1"/>
  <c r="M19" i="1"/>
  <c r="N13" i="1"/>
  <c r="R13" i="1" s="1"/>
  <c r="M13" i="1"/>
  <c r="N8" i="1"/>
  <c r="R8" i="1" s="1"/>
  <c r="M8" i="1"/>
  <c r="K19" i="1"/>
  <c r="J19" i="1"/>
  <c r="K13" i="1"/>
  <c r="J13" i="1"/>
  <c r="K8" i="1"/>
  <c r="J8" i="1"/>
  <c r="J44" i="1"/>
  <c r="J45" i="1" s="1"/>
  <c r="H44" i="1"/>
  <c r="H45" i="1" s="1"/>
  <c r="G44" i="1"/>
  <c r="G45" i="1" s="1"/>
  <c r="E44" i="1"/>
  <c r="E45" i="1" s="1"/>
  <c r="D44" i="1"/>
  <c r="D45" i="1" s="1"/>
  <c r="O104" i="1"/>
  <c r="L98" i="1"/>
  <c r="L99" i="1" s="1"/>
  <c r="L104" i="1" s="1"/>
  <c r="N92" i="1"/>
  <c r="N93" i="1" s="1"/>
  <c r="O13" i="1" l="1"/>
  <c r="J14" i="1"/>
  <c r="J20" i="1" s="1"/>
  <c r="N14" i="1"/>
  <c r="O19" i="1"/>
  <c r="M14" i="1"/>
  <c r="M20" i="1" s="1"/>
  <c r="K14" i="1"/>
  <c r="O8" i="1"/>
  <c r="N44" i="1"/>
  <c r="N45" i="1" s="1"/>
  <c r="M99" i="1"/>
  <c r="M104" i="1" s="1"/>
  <c r="K92" i="1"/>
  <c r="N98" i="1"/>
  <c r="N99" i="1" s="1"/>
  <c r="N104" i="1" s="1"/>
  <c r="N20" i="1" l="1"/>
  <c r="R20" i="1" s="1"/>
  <c r="R14" i="1"/>
  <c r="K93" i="1"/>
  <c r="O14" i="1"/>
  <c r="K20" i="1"/>
  <c r="M44" i="1"/>
  <c r="K99" i="1" l="1"/>
  <c r="K104" i="1" s="1"/>
  <c r="M45" i="1"/>
  <c r="O20" i="1"/>
  <c r="D13" i="1" l="1"/>
  <c r="E13" i="1"/>
  <c r="G13" i="1"/>
  <c r="H13" i="1"/>
  <c r="E8" i="1"/>
  <c r="G8" i="1"/>
  <c r="H8" i="1"/>
  <c r="D8" i="1"/>
  <c r="I13" i="1" l="1"/>
  <c r="L13" i="1"/>
  <c r="I8" i="1"/>
  <c r="L8" i="1"/>
  <c r="G14" i="1"/>
  <c r="D14" i="1"/>
  <c r="H14" i="1"/>
  <c r="E14" i="1"/>
  <c r="I14" i="1" l="1"/>
  <c r="L14" i="1"/>
  <c r="H92" i="1" l="1"/>
  <c r="H93" i="1" s="1"/>
  <c r="H99" i="1" s="1"/>
  <c r="H104" i="1" s="1"/>
  <c r="E19" i="1" l="1"/>
  <c r="E20" i="1" s="1"/>
  <c r="G19" i="1"/>
  <c r="G20" i="1" s="1"/>
  <c r="H19" i="1"/>
  <c r="D19" i="1"/>
  <c r="D20" i="1" s="1"/>
  <c r="H20" i="1" l="1"/>
  <c r="I19" i="1"/>
  <c r="L19" i="1"/>
  <c r="I20" i="1" l="1"/>
  <c r="L20" i="1"/>
  <c r="O52" i="4"/>
  <c r="O53" i="4" s="1"/>
  <c r="P52" i="4"/>
  <c r="P53" i="4" s="1"/>
  <c r="N52" i="4"/>
  <c r="N53" i="4" s="1"/>
  <c r="K52" i="4"/>
  <c r="K53" i="4" s="1"/>
  <c r="Q52" i="4"/>
  <c r="Q53" i="4" s="1"/>
  <c r="M52" i="4"/>
  <c r="M53" i="4" s="1"/>
  <c r="J52" i="4"/>
  <c r="J53" i="4" s="1"/>
  <c r="I52" i="4"/>
  <c r="I5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前年度との比較
</t>
        </r>
      </text>
    </comment>
  </commentList>
</comments>
</file>

<file path=xl/sharedStrings.xml><?xml version="1.0" encoding="utf-8"?>
<sst xmlns="http://schemas.openxmlformats.org/spreadsheetml/2006/main" count="547" uniqueCount="112">
  <si>
    <t>昭和</t>
    <rPh sb="0" eb="2">
      <t>ショウワ</t>
    </rPh>
    <phoneticPr fontId="1"/>
  </si>
  <si>
    <t>双葉</t>
    <rPh sb="0" eb="2">
      <t>フタバ</t>
    </rPh>
    <phoneticPr fontId="1"/>
  </si>
  <si>
    <t>百島</t>
    <rPh sb="0" eb="2">
      <t>モモジマ</t>
    </rPh>
    <phoneticPr fontId="1"/>
  </si>
  <si>
    <t>つしま</t>
    <phoneticPr fontId="1"/>
  </si>
  <si>
    <t>実績</t>
    <rPh sb="0" eb="2">
      <t>ジッセキ</t>
    </rPh>
    <phoneticPr fontId="1"/>
  </si>
  <si>
    <t>共存園</t>
    <rPh sb="0" eb="2">
      <t>キョウゾン</t>
    </rPh>
    <rPh sb="2" eb="3">
      <t>エン</t>
    </rPh>
    <phoneticPr fontId="1"/>
  </si>
  <si>
    <t>新開</t>
    <rPh sb="0" eb="2">
      <t>シンカイ</t>
    </rPh>
    <phoneticPr fontId="1"/>
  </si>
  <si>
    <t>神守</t>
    <rPh sb="0" eb="2">
      <t>カモリ</t>
    </rPh>
    <phoneticPr fontId="1"/>
  </si>
  <si>
    <t>公立</t>
    <rPh sb="0" eb="2">
      <t>コウリツ</t>
    </rPh>
    <phoneticPr fontId="1"/>
  </si>
  <si>
    <t>津島</t>
    <rPh sb="0" eb="2">
      <t>ツシマ</t>
    </rPh>
    <phoneticPr fontId="1"/>
  </si>
  <si>
    <t>蛭間</t>
    <rPh sb="0" eb="2">
      <t>ヒルマ</t>
    </rPh>
    <phoneticPr fontId="1"/>
  </si>
  <si>
    <t>神守南部</t>
    <rPh sb="0" eb="2">
      <t>カモリ</t>
    </rPh>
    <rPh sb="2" eb="4">
      <t>ナンブ</t>
    </rPh>
    <phoneticPr fontId="1"/>
  </si>
  <si>
    <t>三和第一</t>
    <rPh sb="0" eb="2">
      <t>サンワ</t>
    </rPh>
    <rPh sb="2" eb="4">
      <t>ダイイチ</t>
    </rPh>
    <phoneticPr fontId="1"/>
  </si>
  <si>
    <t>三和第二</t>
    <rPh sb="0" eb="2">
      <t>サンワ</t>
    </rPh>
    <rPh sb="2" eb="4">
      <t>ダイニ</t>
    </rPh>
    <phoneticPr fontId="1"/>
  </si>
  <si>
    <t>藤浪</t>
    <rPh sb="0" eb="2">
      <t>フジナミ</t>
    </rPh>
    <phoneticPr fontId="1"/>
  </si>
  <si>
    <t>東愛宕</t>
    <rPh sb="0" eb="1">
      <t>ヒガシ</t>
    </rPh>
    <rPh sb="1" eb="3">
      <t>アタゴ</t>
    </rPh>
    <phoneticPr fontId="1"/>
  </si>
  <si>
    <t>唐臼</t>
    <rPh sb="0" eb="1">
      <t>カラ</t>
    </rPh>
    <rPh sb="1" eb="2">
      <t>ウス</t>
    </rPh>
    <phoneticPr fontId="1"/>
  </si>
  <si>
    <t>神島田</t>
    <rPh sb="0" eb="1">
      <t>カミ</t>
    </rPh>
    <rPh sb="1" eb="3">
      <t>シマダ</t>
    </rPh>
    <phoneticPr fontId="1"/>
  </si>
  <si>
    <t>こぐま</t>
    <phoneticPr fontId="1"/>
  </si>
  <si>
    <t>合計</t>
    <rPh sb="0" eb="2">
      <t>ゴウケイ</t>
    </rPh>
    <phoneticPr fontId="1"/>
  </si>
  <si>
    <t>施設名</t>
    <rPh sb="0" eb="2">
      <t>シセツ</t>
    </rPh>
    <rPh sb="2" eb="3">
      <t>メイ</t>
    </rPh>
    <phoneticPr fontId="1"/>
  </si>
  <si>
    <t>昭和</t>
    <rPh sb="0" eb="2">
      <t>ショウワ</t>
    </rPh>
    <phoneticPr fontId="1"/>
  </si>
  <si>
    <t>私立</t>
    <rPh sb="0" eb="2">
      <t>シリツ</t>
    </rPh>
    <phoneticPr fontId="1"/>
  </si>
  <si>
    <t>公私</t>
    <rPh sb="0" eb="2">
      <t>コウシ</t>
    </rPh>
    <phoneticPr fontId="1"/>
  </si>
  <si>
    <t>施設名</t>
    <phoneticPr fontId="1"/>
  </si>
  <si>
    <t>年度</t>
    <rPh sb="0" eb="2">
      <t>ネンド</t>
    </rPh>
    <phoneticPr fontId="1"/>
  </si>
  <si>
    <t>施設名</t>
    <rPh sb="0" eb="2">
      <t>シセツ</t>
    </rPh>
    <rPh sb="2" eb="3">
      <t>メイ</t>
    </rPh>
    <phoneticPr fontId="1"/>
  </si>
  <si>
    <t>【教育子ども】（5月1日現在）</t>
    <rPh sb="1" eb="3">
      <t>キョウイク</t>
    </rPh>
    <rPh sb="3" eb="4">
      <t>コ</t>
    </rPh>
    <phoneticPr fontId="1"/>
  </si>
  <si>
    <t>【保育子ども】（4月1日現在）</t>
    <rPh sb="1" eb="3">
      <t>ホイク</t>
    </rPh>
    <rPh sb="3" eb="4">
      <t>コ</t>
    </rPh>
    <phoneticPr fontId="1"/>
  </si>
  <si>
    <t>幼保連携型認定こども園</t>
    <phoneticPr fontId="1"/>
  </si>
  <si>
    <t>計</t>
    <rPh sb="0" eb="1">
      <t>ケイ</t>
    </rPh>
    <phoneticPr fontId="1"/>
  </si>
  <si>
    <t>幼稚園</t>
    <phoneticPr fontId="1"/>
  </si>
  <si>
    <t>計</t>
    <rPh sb="0" eb="1">
      <t>ケイ</t>
    </rPh>
    <phoneticPr fontId="1"/>
  </si>
  <si>
    <t>区分</t>
    <rPh sb="0" eb="2">
      <t>クブン</t>
    </rPh>
    <phoneticPr fontId="1"/>
  </si>
  <si>
    <t>保育所</t>
    <rPh sb="0" eb="2">
      <t>ホイク</t>
    </rPh>
    <rPh sb="2" eb="3">
      <t>ショ</t>
    </rPh>
    <phoneticPr fontId="1"/>
  </si>
  <si>
    <t>小規模A</t>
    <rPh sb="0" eb="3">
      <t>ショウキボ</t>
    </rPh>
    <phoneticPr fontId="1"/>
  </si>
  <si>
    <t>公立</t>
    <rPh sb="0" eb="2">
      <t>コウリツ</t>
    </rPh>
    <phoneticPr fontId="1"/>
  </si>
  <si>
    <t>私立</t>
    <rPh sb="0" eb="2">
      <t>シリツ</t>
    </rPh>
    <phoneticPr fontId="1"/>
  </si>
  <si>
    <t>小計</t>
    <rPh sb="0" eb="2">
      <t>ショウケイ</t>
    </rPh>
    <phoneticPr fontId="1"/>
  </si>
  <si>
    <t>唐臼</t>
    <rPh sb="0" eb="1">
      <t>カラ</t>
    </rPh>
    <rPh sb="1" eb="2">
      <t>ウス</t>
    </rPh>
    <phoneticPr fontId="1"/>
  </si>
  <si>
    <t>小計</t>
    <rPh sb="0" eb="2">
      <t>ショウケイ</t>
    </rPh>
    <phoneticPr fontId="1"/>
  </si>
  <si>
    <t>H27年度</t>
    <rPh sb="3" eb="5">
      <t>ネンド</t>
    </rPh>
    <phoneticPr fontId="1"/>
  </si>
  <si>
    <t>特定教育・保育施設合計</t>
    <rPh sb="0" eb="2">
      <t>トクテイ</t>
    </rPh>
    <rPh sb="2" eb="4">
      <t>キョウイク</t>
    </rPh>
    <rPh sb="5" eb="7">
      <t>ホイク</t>
    </rPh>
    <rPh sb="7" eb="9">
      <t>シセツ</t>
    </rPh>
    <rPh sb="9" eb="11">
      <t>ゴウケイ</t>
    </rPh>
    <phoneticPr fontId="1"/>
  </si>
  <si>
    <t>特定地域型保育事業</t>
    <rPh sb="0" eb="2">
      <t>トクテイ</t>
    </rPh>
    <rPh sb="2" eb="5">
      <t>チイキガタ</t>
    </rPh>
    <rPh sb="5" eb="7">
      <t>ホイク</t>
    </rPh>
    <rPh sb="7" eb="9">
      <t>ジギョウ</t>
    </rPh>
    <phoneticPr fontId="1"/>
  </si>
  <si>
    <t>私立</t>
    <phoneticPr fontId="1"/>
  </si>
  <si>
    <t>確保方策</t>
    <rPh sb="0" eb="2">
      <t>カクホ</t>
    </rPh>
    <rPh sb="2" eb="4">
      <t>ホウサク</t>
    </rPh>
    <phoneticPr fontId="1"/>
  </si>
  <si>
    <t>比較</t>
    <rPh sb="0" eb="2">
      <t>ヒカク</t>
    </rPh>
    <phoneticPr fontId="1"/>
  </si>
  <si>
    <t>その他</t>
    <rPh sb="2" eb="3">
      <t>タ</t>
    </rPh>
    <phoneticPr fontId="1"/>
  </si>
  <si>
    <t>H28年度</t>
    <phoneticPr fontId="1"/>
  </si>
  <si>
    <t>H29年度</t>
    <phoneticPr fontId="1"/>
  </si>
  <si>
    <t>H30年度</t>
    <phoneticPr fontId="1"/>
  </si>
  <si>
    <t>1号子ども児童数</t>
    <rPh sb="1" eb="2">
      <t>ゴウ</t>
    </rPh>
    <rPh sb="2" eb="3">
      <t>コ</t>
    </rPh>
    <rPh sb="5" eb="7">
      <t>ジドウ</t>
    </rPh>
    <rPh sb="7" eb="8">
      <t>スウ</t>
    </rPh>
    <phoneticPr fontId="1"/>
  </si>
  <si>
    <t>3号（0歳）子ども保育所等入所児童数</t>
    <rPh sb="1" eb="2">
      <t>ゴウ</t>
    </rPh>
    <rPh sb="4" eb="5">
      <t>サイ</t>
    </rPh>
    <rPh sb="6" eb="7">
      <t>コ</t>
    </rPh>
    <rPh sb="9" eb="11">
      <t>ホイク</t>
    </rPh>
    <rPh sb="11" eb="12">
      <t>トコロ</t>
    </rPh>
    <rPh sb="12" eb="13">
      <t>トウ</t>
    </rPh>
    <rPh sb="13" eb="15">
      <t>ニュウショ</t>
    </rPh>
    <rPh sb="15" eb="17">
      <t>ジドウ</t>
    </rPh>
    <rPh sb="17" eb="18">
      <t>スウ</t>
    </rPh>
    <phoneticPr fontId="1"/>
  </si>
  <si>
    <t>H27</t>
    <phoneticPr fontId="1"/>
  </si>
  <si>
    <t>H28</t>
  </si>
  <si>
    <t>H29</t>
  </si>
  <si>
    <t>H30</t>
  </si>
  <si>
    <t>小計</t>
    <rPh sb="0" eb="2">
      <t>ショウケイ</t>
    </rPh>
    <phoneticPr fontId="1"/>
  </si>
  <si>
    <t>こぐま（昭和）</t>
    <rPh sb="4" eb="6">
      <t>ショウワ</t>
    </rPh>
    <phoneticPr fontId="1"/>
  </si>
  <si>
    <t>H31年度</t>
    <phoneticPr fontId="1"/>
  </si>
  <si>
    <t>神守こども園</t>
    <rPh sb="0" eb="2">
      <t>カモリ</t>
    </rPh>
    <rPh sb="5" eb="6">
      <t>エン</t>
    </rPh>
    <phoneticPr fontId="1"/>
  </si>
  <si>
    <t>量の見込み</t>
    <rPh sb="2" eb="4">
      <t>ミコ</t>
    </rPh>
    <phoneticPr fontId="1"/>
  </si>
  <si>
    <t>H31</t>
  </si>
  <si>
    <t>津島</t>
    <rPh sb="0" eb="2">
      <t>ツシマ</t>
    </rPh>
    <phoneticPr fontId="1"/>
  </si>
  <si>
    <t>つしま</t>
    <phoneticPr fontId="1"/>
  </si>
  <si>
    <t>幼稚園</t>
    <rPh sb="0" eb="3">
      <t>ヨウチエン</t>
    </rPh>
    <phoneticPr fontId="1"/>
  </si>
  <si>
    <t>保育所</t>
    <rPh sb="0" eb="2">
      <t>ホイク</t>
    </rPh>
    <rPh sb="2" eb="3">
      <t>ショ</t>
    </rPh>
    <phoneticPr fontId="1"/>
  </si>
  <si>
    <t>認定こども園</t>
    <rPh sb="0" eb="2">
      <t>ニンテイ</t>
    </rPh>
    <rPh sb="5" eb="6">
      <t>エン</t>
    </rPh>
    <phoneticPr fontId="1"/>
  </si>
  <si>
    <t>家庭的保育</t>
    <rPh sb="0" eb="3">
      <t>カテイテキ</t>
    </rPh>
    <rPh sb="3" eb="5">
      <t>ホイク</t>
    </rPh>
    <phoneticPr fontId="1"/>
  </si>
  <si>
    <t>施設等</t>
    <rPh sb="0" eb="2">
      <t>シセツ</t>
    </rPh>
    <rPh sb="2" eb="3">
      <t>トウ</t>
    </rPh>
    <phoneticPr fontId="1"/>
  </si>
  <si>
    <t>施設全体定員数</t>
    <rPh sb="0" eb="2">
      <t>シセツ</t>
    </rPh>
    <rPh sb="2" eb="4">
      <t>ゼンタイ</t>
    </rPh>
    <rPh sb="4" eb="6">
      <t>テイイン</t>
    </rPh>
    <rPh sb="6" eb="7">
      <t>スウ</t>
    </rPh>
    <phoneticPr fontId="1"/>
  </si>
  <si>
    <t>昭和（1号）</t>
    <rPh sb="0" eb="2">
      <t>ショウワ</t>
    </rPh>
    <rPh sb="4" eb="5">
      <t>ゴウ</t>
    </rPh>
    <phoneticPr fontId="1"/>
  </si>
  <si>
    <t>真（1号）</t>
    <rPh sb="0" eb="1">
      <t>マコト</t>
    </rPh>
    <phoneticPr fontId="1"/>
  </si>
  <si>
    <t>唐臼（1号）</t>
    <rPh sb="0" eb="1">
      <t>カラ</t>
    </rPh>
    <rPh sb="1" eb="2">
      <t>ウス</t>
    </rPh>
    <phoneticPr fontId="1"/>
  </si>
  <si>
    <t>神守（1号）</t>
    <rPh sb="0" eb="2">
      <t>カモリ</t>
    </rPh>
    <phoneticPr fontId="1"/>
  </si>
  <si>
    <t>（2・3号）</t>
    <rPh sb="4" eb="5">
      <t>ゴウ</t>
    </rPh>
    <phoneticPr fontId="1"/>
  </si>
  <si>
    <t>真こども園</t>
    <rPh sb="0" eb="1">
      <t>マコト</t>
    </rPh>
    <phoneticPr fontId="1"/>
  </si>
  <si>
    <t>幼稚園・保育所等確保方策等児童数推移表</t>
    <rPh sb="0" eb="3">
      <t>ヨウチエン</t>
    </rPh>
    <rPh sb="4" eb="6">
      <t>ホイク</t>
    </rPh>
    <rPh sb="6" eb="7">
      <t>ショ</t>
    </rPh>
    <rPh sb="7" eb="8">
      <t>トウ</t>
    </rPh>
    <rPh sb="8" eb="10">
      <t>カクホ</t>
    </rPh>
    <rPh sb="10" eb="12">
      <t>ホウサク</t>
    </rPh>
    <rPh sb="12" eb="13">
      <t>トウ</t>
    </rPh>
    <rPh sb="13" eb="15">
      <t>ジドウ</t>
    </rPh>
    <rPh sb="15" eb="16">
      <t>スウ</t>
    </rPh>
    <phoneticPr fontId="1"/>
  </si>
  <si>
    <t>2号子ども保育所等児童数（広域受託含む）</t>
    <rPh sb="1" eb="2">
      <t>ゴウ</t>
    </rPh>
    <rPh sb="2" eb="3">
      <t>コ</t>
    </rPh>
    <rPh sb="5" eb="7">
      <t>ホイク</t>
    </rPh>
    <rPh sb="7" eb="8">
      <t>トコロ</t>
    </rPh>
    <rPh sb="8" eb="9">
      <t>トウ</t>
    </rPh>
    <rPh sb="9" eb="11">
      <t>ジドウ</t>
    </rPh>
    <rPh sb="11" eb="12">
      <t>スウ</t>
    </rPh>
    <rPh sb="13" eb="15">
      <t>コウイキ</t>
    </rPh>
    <rPh sb="15" eb="17">
      <t>ジュタク</t>
    </rPh>
    <rPh sb="17" eb="18">
      <t>フク</t>
    </rPh>
    <phoneticPr fontId="1"/>
  </si>
  <si>
    <t>3号（1,2歳）子ども保育所等入所児童数（広域受託含む）</t>
    <rPh sb="1" eb="2">
      <t>ゴウ</t>
    </rPh>
    <rPh sb="6" eb="7">
      <t>サイ</t>
    </rPh>
    <rPh sb="8" eb="9">
      <t>コ</t>
    </rPh>
    <rPh sb="11" eb="13">
      <t>ホイク</t>
    </rPh>
    <rPh sb="13" eb="14">
      <t>トコロ</t>
    </rPh>
    <rPh sb="14" eb="15">
      <t>トウ</t>
    </rPh>
    <rPh sb="15" eb="17">
      <t>ニュウショ</t>
    </rPh>
    <rPh sb="17" eb="19">
      <t>ジドウ</t>
    </rPh>
    <rPh sb="19" eb="20">
      <t>スウ</t>
    </rPh>
    <phoneticPr fontId="1"/>
  </si>
  <si>
    <t>R2年度</t>
    <rPh sb="2" eb="4">
      <t>ネンド</t>
    </rPh>
    <phoneticPr fontId="1"/>
  </si>
  <si>
    <t>R3年度</t>
    <rPh sb="2" eb="4">
      <t>ネンド</t>
    </rPh>
    <phoneticPr fontId="1"/>
  </si>
  <si>
    <t>R4年度</t>
    <rPh sb="2" eb="4">
      <t>ネンド</t>
    </rPh>
    <phoneticPr fontId="1"/>
  </si>
  <si>
    <t>R5年度</t>
    <rPh sb="2" eb="4">
      <t>ネンド</t>
    </rPh>
    <phoneticPr fontId="1"/>
  </si>
  <si>
    <t>R6年度</t>
    <rPh sb="2" eb="4">
      <t>ネンド</t>
    </rPh>
    <phoneticPr fontId="1"/>
  </si>
  <si>
    <t>幼保連携型認定こども園</t>
    <phoneticPr fontId="1"/>
  </si>
  <si>
    <t>神島田</t>
    <rPh sb="0" eb="3">
      <t>カミシマダ</t>
    </rPh>
    <phoneticPr fontId="1"/>
  </si>
  <si>
    <t>ふじなみ</t>
  </si>
  <si>
    <t>ふじなみ</t>
    <phoneticPr fontId="1"/>
  </si>
  <si>
    <t>あたご</t>
  </si>
  <si>
    <t>あたご</t>
    <phoneticPr fontId="1"/>
  </si>
  <si>
    <t>manma</t>
    <phoneticPr fontId="1"/>
  </si>
  <si>
    <t>R2</t>
    <phoneticPr fontId="1"/>
  </si>
  <si>
    <t>新開(1号)</t>
    <rPh sb="0" eb="2">
      <t>シンガイ</t>
    </rPh>
    <rPh sb="4" eb="5">
      <t>ゴウ</t>
    </rPh>
    <phoneticPr fontId="1"/>
  </si>
  <si>
    <t>三和第一(1号)</t>
    <rPh sb="0" eb="2">
      <t>サンワ</t>
    </rPh>
    <rPh sb="2" eb="4">
      <t>ダイイチ</t>
    </rPh>
    <rPh sb="6" eb="7">
      <t>ゴウ</t>
    </rPh>
    <phoneticPr fontId="1"/>
  </si>
  <si>
    <t>三和第二(1号)</t>
    <rPh sb="0" eb="2">
      <t>サンワ</t>
    </rPh>
    <rPh sb="2" eb="4">
      <t>ダイニ</t>
    </rPh>
    <rPh sb="6" eb="7">
      <t>ゴウ</t>
    </rPh>
    <phoneticPr fontId="1"/>
  </si>
  <si>
    <t>ふじなみ(1号)</t>
    <rPh sb="6" eb="7">
      <t>ゴウ</t>
    </rPh>
    <phoneticPr fontId="1"/>
  </si>
  <si>
    <t>あたご(1号)</t>
    <rPh sb="5" eb="6">
      <t>ゴウ</t>
    </rPh>
    <phoneticPr fontId="1"/>
  </si>
  <si>
    <t>神島田(1号)</t>
    <rPh sb="0" eb="1">
      <t>カミ</t>
    </rPh>
    <rPh sb="1" eb="3">
      <t>シマダ</t>
    </rPh>
    <rPh sb="5" eb="6">
      <t>ゴウ</t>
    </rPh>
    <phoneticPr fontId="1"/>
  </si>
  <si>
    <t>ｍａｎｍａ</t>
    <phoneticPr fontId="1"/>
  </si>
  <si>
    <t>新開こども園</t>
    <rPh sb="0" eb="2">
      <t>シンガイ</t>
    </rPh>
    <rPh sb="5" eb="6">
      <t>エン</t>
    </rPh>
    <phoneticPr fontId="1"/>
  </si>
  <si>
    <t>3号（0歳）子ども保育所等入所児童数（広域受託含む）</t>
    <rPh sb="1" eb="2">
      <t>ゴウ</t>
    </rPh>
    <rPh sb="4" eb="5">
      <t>サイ</t>
    </rPh>
    <rPh sb="6" eb="7">
      <t>コ</t>
    </rPh>
    <rPh sb="9" eb="11">
      <t>ホイク</t>
    </rPh>
    <rPh sb="11" eb="12">
      <t>トコロ</t>
    </rPh>
    <rPh sb="12" eb="13">
      <t>トウ</t>
    </rPh>
    <rPh sb="13" eb="15">
      <t>ニュウショ</t>
    </rPh>
    <rPh sb="15" eb="17">
      <t>ジドウ</t>
    </rPh>
    <rPh sb="17" eb="18">
      <t>スウ</t>
    </rPh>
    <phoneticPr fontId="1"/>
  </si>
  <si>
    <t>1号子ども児童数（広域受託含む）</t>
    <rPh sb="1" eb="2">
      <t>ゴウ</t>
    </rPh>
    <rPh sb="2" eb="3">
      <t>コ</t>
    </rPh>
    <rPh sb="5" eb="7">
      <t>ジドウ</t>
    </rPh>
    <rPh sb="7" eb="8">
      <t>スウ</t>
    </rPh>
    <phoneticPr fontId="1"/>
  </si>
  <si>
    <t>R3</t>
  </si>
  <si>
    <t>つしま幼稚園</t>
    <rPh sb="3" eb="6">
      <t>ヨウチエン</t>
    </rPh>
    <phoneticPr fontId="1"/>
  </si>
  <si>
    <t>R4</t>
    <phoneticPr fontId="1"/>
  </si>
  <si>
    <t>つしま（1号）</t>
    <rPh sb="5" eb="6">
      <t>ゴウ</t>
    </rPh>
    <phoneticPr fontId="1"/>
  </si>
  <si>
    <t>計</t>
    <rPh sb="0" eb="1">
      <t>ケイ</t>
    </rPh>
    <phoneticPr fontId="1"/>
  </si>
  <si>
    <t>ひよこルーム</t>
    <phoneticPr fontId="1"/>
  </si>
  <si>
    <t>津島(公立)</t>
    <rPh sb="0" eb="2">
      <t>ツシマ</t>
    </rPh>
    <rPh sb="3" eb="5">
      <t>コウリツ</t>
    </rPh>
    <phoneticPr fontId="1"/>
  </si>
  <si>
    <t>R5</t>
    <phoneticPr fontId="1"/>
  </si>
  <si>
    <t>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</si>
</sst>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7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8" xfId="0" applyBorder="1"/>
    <xf numFmtId="0" fontId="0" fillId="0" borderId="8" xfId="0" applyBorder="1" applyAlignment="1">
      <alignment vertical="center"/>
    </xf>
    <xf numFmtId="0" fontId="3" fillId="0" borderId="0" xfId="0" applyFont="1"/>
    <xf numFmtId="0" fontId="0" fillId="2" borderId="8" xfId="0" applyFill="1" applyBorder="1"/>
    <xf numFmtId="0" fontId="0" fillId="0" borderId="1" xfId="0" applyBorder="1" applyAlignment="1">
      <alignment shrinkToFit="1"/>
    </xf>
    <xf numFmtId="0" fontId="0" fillId="0" borderId="1" xfId="0" applyBorder="1" applyAlignment="1">
      <alignment horizontal="center" shrinkToFit="1"/>
    </xf>
    <xf numFmtId="0" fontId="0" fillId="0" borderId="8" xfId="0" applyBorder="1" applyAlignment="1">
      <alignment shrinkToFit="1"/>
    </xf>
    <xf numFmtId="38" fontId="0" fillId="0" borderId="8" xfId="1" applyFont="1" applyFill="1" applyBorder="1" applyAlignment="1">
      <alignment shrinkToFit="1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2" borderId="2" xfId="0" applyFill="1" applyBorder="1"/>
    <xf numFmtId="0" fontId="0" fillId="0" borderId="6" xfId="0" applyBorder="1"/>
    <xf numFmtId="0" fontId="5" fillId="0" borderId="1" xfId="0" applyFont="1" applyFill="1" applyBorder="1" applyAlignment="1">
      <alignment shrinkToFit="1"/>
    </xf>
    <xf numFmtId="0" fontId="5" fillId="0" borderId="8" xfId="0" applyFont="1" applyFill="1" applyBorder="1" applyAlignment="1">
      <alignment shrinkToFit="1"/>
    </xf>
    <xf numFmtId="38" fontId="0" fillId="0" borderId="1" xfId="1" applyFont="1" applyBorder="1" applyAlignment="1"/>
    <xf numFmtId="38" fontId="0" fillId="2" borderId="1" xfId="1" applyFont="1" applyFill="1" applyBorder="1" applyAlignment="1"/>
    <xf numFmtId="38" fontId="0" fillId="0" borderId="8" xfId="1" applyFont="1" applyBorder="1" applyAlignment="1"/>
    <xf numFmtId="38" fontId="0" fillId="0" borderId="8" xfId="1" applyFont="1" applyFill="1" applyBorder="1" applyAlignment="1"/>
    <xf numFmtId="38" fontId="0" fillId="0" borderId="1" xfId="1" applyFont="1" applyFill="1" applyBorder="1" applyAlignment="1">
      <alignment shrinkToFit="1"/>
    </xf>
    <xf numFmtId="38" fontId="0" fillId="0" borderId="1" xfId="1" applyFont="1" applyBorder="1" applyAlignment="1">
      <alignment shrinkToFit="1"/>
    </xf>
    <xf numFmtId="38" fontId="0" fillId="2" borderId="8" xfId="1" applyFont="1" applyFill="1" applyBorder="1" applyAlignment="1"/>
    <xf numFmtId="38" fontId="0" fillId="2" borderId="1" xfId="1" applyFont="1" applyFill="1" applyBorder="1" applyAlignment="1">
      <alignment shrinkToFit="1"/>
    </xf>
    <xf numFmtId="0" fontId="0" fillId="0" borderId="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38" fontId="0" fillId="2" borderId="1" xfId="0" applyNumberFormat="1" applyFill="1" applyBorder="1"/>
    <xf numFmtId="0" fontId="0" fillId="0" borderId="8" xfId="0" applyBorder="1" applyAlignment="1">
      <alignment horizontal="center" vertical="center"/>
    </xf>
    <xf numFmtId="38" fontId="0" fillId="0" borderId="1" xfId="0" applyNumberFormat="1" applyBorder="1"/>
    <xf numFmtId="38" fontId="0" fillId="2" borderId="8" xfId="0" applyNumberFormat="1" applyFill="1" applyBorder="1"/>
    <xf numFmtId="38" fontId="0" fillId="0" borderId="8" xfId="0" applyNumberFormat="1" applyBorder="1"/>
    <xf numFmtId="38" fontId="0" fillId="0" borderId="5" xfId="1" applyFont="1" applyFill="1" applyBorder="1" applyAlignment="1">
      <alignment shrinkToFit="1"/>
    </xf>
    <xf numFmtId="0" fontId="4" fillId="0" borderId="0" xfId="0" applyFont="1" applyAlignment="1"/>
    <xf numFmtId="0" fontId="0" fillId="2" borderId="6" xfId="0" applyFill="1" applyBorder="1"/>
    <xf numFmtId="0" fontId="5" fillId="2" borderId="6" xfId="0" applyFont="1" applyFill="1" applyBorder="1"/>
    <xf numFmtId="0" fontId="0" fillId="0" borderId="6" xfId="0" applyBorder="1" applyAlignment="1">
      <alignment shrinkToFit="1"/>
    </xf>
    <xf numFmtId="38" fontId="0" fillId="0" borderId="1" xfId="0" applyNumberFormat="1" applyFill="1" applyBorder="1"/>
    <xf numFmtId="0" fontId="0" fillId="0" borderId="5" xfId="0" applyBorder="1" applyAlignment="1">
      <alignment shrinkToFit="1"/>
    </xf>
    <xf numFmtId="0" fontId="0" fillId="0" borderId="8" xfId="0" applyFill="1" applyBorder="1"/>
    <xf numFmtId="0" fontId="0" fillId="0" borderId="1" xfId="0" applyBorder="1" applyAlignment="1">
      <alignment horizontal="center" vertical="center"/>
    </xf>
    <xf numFmtId="0" fontId="0" fillId="0" borderId="0" xfId="0" applyFill="1" applyBorder="1"/>
    <xf numFmtId="38" fontId="0" fillId="0" borderId="0" xfId="0" applyNumberFormat="1" applyFill="1" applyBorder="1"/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38" fontId="0" fillId="0" borderId="0" xfId="1" applyFont="1" applyFill="1" applyBorder="1" applyAlignment="1"/>
    <xf numFmtId="0" fontId="4" fillId="0" borderId="0" xfId="0" applyFont="1" applyFill="1" applyAlignment="1"/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shrinkToFit="1"/>
    </xf>
    <xf numFmtId="0" fontId="0" fillId="2" borderId="6" xfId="0" applyFill="1" applyBorder="1" applyAlignment="1">
      <alignment shrinkToFit="1"/>
    </xf>
    <xf numFmtId="0" fontId="5" fillId="2" borderId="6" xfId="0" applyFont="1" applyFill="1" applyBorder="1" applyAlignment="1">
      <alignment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shrinkToFit="1"/>
    </xf>
    <xf numFmtId="0" fontId="0" fillId="2" borderId="8" xfId="0" applyFill="1" applyBorder="1" applyAlignment="1">
      <alignment vertical="center"/>
    </xf>
    <xf numFmtId="38" fontId="5" fillId="0" borderId="1" xfId="1" applyFont="1" applyFill="1" applyBorder="1" applyAlignment="1"/>
    <xf numFmtId="38" fontId="5" fillId="0" borderId="8" xfId="0" applyNumberFormat="1" applyFont="1" applyFill="1" applyBorder="1"/>
    <xf numFmtId="38" fontId="5" fillId="0" borderId="1" xfId="0" applyNumberFormat="1" applyFont="1" applyFill="1" applyBorder="1"/>
    <xf numFmtId="38" fontId="5" fillId="0" borderId="1" xfId="1" applyFont="1" applyFill="1" applyBorder="1" applyAlignment="1">
      <alignment shrinkToFit="1"/>
    </xf>
    <xf numFmtId="0" fontId="5" fillId="0" borderId="1" xfId="0" applyFont="1" applyFill="1" applyBorder="1"/>
    <xf numFmtId="0" fontId="0" fillId="2" borderId="12" xfId="0" applyFill="1" applyBorder="1" applyAlignment="1">
      <alignment shrinkToFit="1"/>
    </xf>
    <xf numFmtId="38" fontId="0" fillId="0" borderId="8" xfId="0" applyNumberFormat="1" applyFill="1" applyBorder="1"/>
    <xf numFmtId="38" fontId="0" fillId="0" borderId="1" xfId="1" applyFont="1" applyFill="1" applyBorder="1" applyAlignment="1"/>
    <xf numFmtId="0" fontId="0" fillId="2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shrinkToFit="1"/>
    </xf>
    <xf numFmtId="0" fontId="5" fillId="0" borderId="13" xfId="0" applyFont="1" applyFill="1" applyBorder="1" applyAlignment="1">
      <alignment horizontal="left" vertical="center" shrinkToFit="1"/>
    </xf>
    <xf numFmtId="0" fontId="0" fillId="0" borderId="1" xfId="0" applyFill="1" applyBorder="1" applyAlignment="1">
      <alignment vertical="center" shrinkToFit="1"/>
    </xf>
    <xf numFmtId="0" fontId="11" fillId="2" borderId="1" xfId="0" applyFont="1" applyFill="1" applyBorder="1"/>
    <xf numFmtId="38" fontId="11" fillId="2" borderId="1" xfId="0" applyNumberFormat="1" applyFont="1" applyFill="1" applyBorder="1"/>
    <xf numFmtId="38" fontId="11" fillId="2" borderId="1" xfId="1" applyFont="1" applyFill="1" applyBorder="1" applyAlignment="1"/>
    <xf numFmtId="0" fontId="11" fillId="3" borderId="1" xfId="0" applyFont="1" applyFill="1" applyBorder="1"/>
    <xf numFmtId="0" fontId="0" fillId="3" borderId="8" xfId="0" applyFill="1" applyBorder="1"/>
    <xf numFmtId="0" fontId="0" fillId="3" borderId="1" xfId="0" applyFill="1" applyBorder="1" applyAlignment="1">
      <alignment shrinkToFit="1"/>
    </xf>
    <xf numFmtId="0" fontId="0" fillId="3" borderId="8" xfId="0" applyFill="1" applyBorder="1" applyAlignment="1">
      <alignment vertical="center"/>
    </xf>
    <xf numFmtId="38" fontId="11" fillId="3" borderId="5" xfId="1" applyFont="1" applyFill="1" applyBorder="1" applyAlignment="1">
      <alignment shrinkToFit="1"/>
    </xf>
    <xf numFmtId="0" fontId="5" fillId="0" borderId="1" xfId="0" applyFont="1" applyBorder="1"/>
    <xf numFmtId="0" fontId="5" fillId="2" borderId="1" xfId="0" applyFont="1" applyFill="1" applyBorder="1"/>
    <xf numFmtId="38" fontId="5" fillId="2" borderId="1" xfId="0" applyNumberFormat="1" applyFont="1" applyFill="1" applyBorder="1"/>
    <xf numFmtId="38" fontId="5" fillId="2" borderId="1" xfId="1" applyFont="1" applyFill="1" applyBorder="1" applyAlignment="1"/>
    <xf numFmtId="0" fontId="0" fillId="0" borderId="1" xfId="0" applyFont="1" applyBorder="1"/>
    <xf numFmtId="38" fontId="0" fillId="2" borderId="1" xfId="0" applyNumberFormat="1" applyFont="1" applyFill="1" applyBorder="1"/>
    <xf numFmtId="38" fontId="0" fillId="3" borderId="8" xfId="0" applyNumberFormat="1" applyFill="1" applyBorder="1"/>
    <xf numFmtId="38" fontId="0" fillId="3" borderId="8" xfId="1" applyFont="1" applyFill="1" applyBorder="1" applyAlignment="1"/>
    <xf numFmtId="0" fontId="0" fillId="0" borderId="0" xfId="0" applyBorder="1" applyAlignment="1">
      <alignment horizontal="center" vertical="center" wrapText="1"/>
    </xf>
    <xf numFmtId="0" fontId="11" fillId="3" borderId="1" xfId="0" applyFont="1" applyFill="1" applyBorder="1" applyAlignment="1">
      <alignment shrinkToFit="1"/>
    </xf>
    <xf numFmtId="0" fontId="11" fillId="3" borderId="8" xfId="0" applyFont="1" applyFill="1" applyBorder="1"/>
    <xf numFmtId="38" fontId="11" fillId="3" borderId="1" xfId="1" applyFont="1" applyFill="1" applyBorder="1" applyAlignment="1">
      <alignment shrinkToFit="1"/>
    </xf>
    <xf numFmtId="38" fontId="2" fillId="2" borderId="1" xfId="1" applyFont="1" applyFill="1" applyBorder="1" applyAlignment="1"/>
    <xf numFmtId="0" fontId="0" fillId="0" borderId="0" xfId="0" applyFill="1" applyBorder="1" applyAlignment="1">
      <alignment shrinkToFit="1"/>
    </xf>
    <xf numFmtId="0" fontId="0" fillId="0" borderId="1" xfId="0" applyFont="1" applyFill="1" applyBorder="1"/>
    <xf numFmtId="38" fontId="11" fillId="3" borderId="1" xfId="0" applyNumberFormat="1" applyFont="1" applyFill="1" applyBorder="1"/>
    <xf numFmtId="38" fontId="0" fillId="3" borderId="1" xfId="1" applyFont="1" applyFill="1" applyBorder="1" applyAlignment="1"/>
    <xf numFmtId="0" fontId="0" fillId="0" borderId="1" xfId="0" applyBorder="1" applyAlignment="1">
      <alignment vertical="center" shrinkToFit="1"/>
    </xf>
    <xf numFmtId="0" fontId="0" fillId="2" borderId="6" xfId="0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shrinkToFit="1"/>
    </xf>
    <xf numFmtId="0" fontId="0" fillId="2" borderId="6" xfId="0" applyFill="1" applyBorder="1" applyAlignment="1">
      <alignment vertical="center" shrinkToFit="1"/>
    </xf>
    <xf numFmtId="38" fontId="0" fillId="0" borderId="1" xfId="0" applyNumberForma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6" xfId="0" applyFill="1" applyBorder="1" applyAlignment="1">
      <alignment vertical="center" shrinkToFit="1"/>
    </xf>
    <xf numFmtId="0" fontId="0" fillId="0" borderId="8" xfId="0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 shrinkToFit="1"/>
    </xf>
    <xf numFmtId="38" fontId="0" fillId="0" borderId="8" xfId="0" applyNumberFormat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38" fontId="11" fillId="0" borderId="1" xfId="0" applyNumberFormat="1" applyFont="1" applyFill="1" applyBorder="1" applyAlignment="1">
      <alignment vertical="center"/>
    </xf>
    <xf numFmtId="38" fontId="0" fillId="2" borderId="1" xfId="0" applyNumberFormat="1" applyFill="1" applyBorder="1" applyAlignment="1">
      <alignment vertical="center"/>
    </xf>
    <xf numFmtId="0" fontId="0" fillId="2" borderId="1" xfId="0" applyFont="1" applyFill="1" applyBorder="1"/>
    <xf numFmtId="38" fontId="0" fillId="0" borderId="1" xfId="0" applyNumberFormat="1" applyFont="1" applyBorder="1" applyAlignment="1">
      <alignment vertical="center"/>
    </xf>
    <xf numFmtId="38" fontId="1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110756</xdr:colOff>
      <xdr:row>1</xdr:row>
      <xdr:rowOff>88605</xdr:rowOff>
    </xdr:from>
    <xdr:to>
      <xdr:col>22</xdr:col>
      <xdr:colOff>376570</xdr:colOff>
      <xdr:row>2</xdr:row>
      <xdr:rowOff>299041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759070" y="431948"/>
          <a:ext cx="1639186" cy="55377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資料１－１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A133"/>
  <sheetViews>
    <sheetView tabSelected="1" view="pageBreakPreview" topLeftCell="A40" zoomScale="66" zoomScaleNormal="85" zoomScaleSheetLayoutView="66" workbookViewId="0">
      <selection activeCell="R59" sqref="R59"/>
    </sheetView>
  </sheetViews>
  <sheetFormatPr defaultRowHeight="13.5" x14ac:dyDescent="0.15"/>
  <cols>
    <col min="3" max="3" width="10.625" customWidth="1"/>
    <col min="5" max="6" width="7.625" customWidth="1"/>
    <col min="7" max="7" width="8.125" customWidth="1"/>
    <col min="8" max="8" width="6.875" customWidth="1"/>
    <col min="9" max="9" width="7.625" customWidth="1"/>
    <col min="10" max="10" width="8.125" customWidth="1"/>
    <col min="11" max="18" width="8.25" customWidth="1"/>
    <col min="19" max="20" width="8.125" customWidth="1"/>
  </cols>
  <sheetData>
    <row r="1" spans="1:19" ht="27" customHeight="1" x14ac:dyDescent="0.2">
      <c r="A1" s="41" t="s">
        <v>77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54"/>
    </row>
    <row r="2" spans="1:19" ht="27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54"/>
    </row>
    <row r="3" spans="1:19" ht="24" customHeight="1" x14ac:dyDescent="0.15">
      <c r="A3" s="7" t="s">
        <v>27</v>
      </c>
      <c r="B3" s="7"/>
      <c r="S3" s="55"/>
    </row>
    <row r="4" spans="1:19" ht="24" customHeight="1" x14ac:dyDescent="0.15">
      <c r="A4" s="7" t="s">
        <v>102</v>
      </c>
      <c r="B4" s="7"/>
      <c r="S4" s="55"/>
    </row>
    <row r="5" spans="1:19" ht="18" customHeight="1" x14ac:dyDescent="0.15">
      <c r="C5" s="61" t="s">
        <v>25</v>
      </c>
      <c r="D5" s="134" t="s">
        <v>80</v>
      </c>
      <c r="E5" s="135"/>
      <c r="F5" s="136"/>
      <c r="G5" s="134" t="s">
        <v>81</v>
      </c>
      <c r="H5" s="135"/>
      <c r="I5" s="136"/>
      <c r="J5" s="134" t="s">
        <v>82</v>
      </c>
      <c r="K5" s="135"/>
      <c r="L5" s="136"/>
      <c r="M5" s="134" t="s">
        <v>83</v>
      </c>
      <c r="N5" s="135"/>
      <c r="O5" s="136"/>
      <c r="P5" s="134" t="s">
        <v>84</v>
      </c>
      <c r="Q5" s="135"/>
      <c r="R5" s="136"/>
      <c r="S5" s="55"/>
    </row>
    <row r="6" spans="1:19" ht="18" customHeight="1" x14ac:dyDescent="0.15">
      <c r="A6" s="63" t="s">
        <v>23</v>
      </c>
      <c r="B6" s="63" t="s">
        <v>33</v>
      </c>
      <c r="C6" s="6" t="s">
        <v>24</v>
      </c>
      <c r="D6" s="13" t="s">
        <v>45</v>
      </c>
      <c r="E6" s="61" t="s">
        <v>4</v>
      </c>
      <c r="F6" s="36"/>
      <c r="G6" s="13" t="s">
        <v>45</v>
      </c>
      <c r="H6" s="61" t="s">
        <v>4</v>
      </c>
      <c r="I6" s="13" t="s">
        <v>46</v>
      </c>
      <c r="J6" s="13" t="s">
        <v>45</v>
      </c>
      <c r="K6" s="61" t="s">
        <v>4</v>
      </c>
      <c r="L6" s="13" t="s">
        <v>46</v>
      </c>
      <c r="M6" s="13" t="s">
        <v>45</v>
      </c>
      <c r="N6" s="61" t="s">
        <v>4</v>
      </c>
      <c r="O6" s="13" t="s">
        <v>46</v>
      </c>
      <c r="P6" s="13" t="s">
        <v>45</v>
      </c>
      <c r="Q6" s="61" t="s">
        <v>4</v>
      </c>
      <c r="R6" s="13" t="s">
        <v>46</v>
      </c>
      <c r="S6" s="55"/>
    </row>
    <row r="7" spans="1:19" ht="18" customHeight="1" x14ac:dyDescent="0.15">
      <c r="A7" s="131" t="s">
        <v>8</v>
      </c>
      <c r="B7" s="133" t="s">
        <v>31</v>
      </c>
      <c r="C7" s="1" t="s">
        <v>9</v>
      </c>
      <c r="D7" s="1">
        <v>105</v>
      </c>
      <c r="E7" s="1">
        <v>36</v>
      </c>
      <c r="F7" s="8"/>
      <c r="G7" s="1">
        <v>105</v>
      </c>
      <c r="H7" s="1">
        <v>22</v>
      </c>
      <c r="I7" s="30">
        <f>H7-E7</f>
        <v>-14</v>
      </c>
      <c r="J7" s="47"/>
      <c r="K7" s="47"/>
      <c r="L7" s="30">
        <f>K7-H7</f>
        <v>-22</v>
      </c>
      <c r="M7" s="47"/>
      <c r="N7" s="47"/>
      <c r="O7" s="47"/>
      <c r="P7" s="47"/>
      <c r="Q7" s="47"/>
      <c r="R7" s="47"/>
      <c r="S7" s="55"/>
    </row>
    <row r="8" spans="1:19" ht="18" customHeight="1" x14ac:dyDescent="0.15">
      <c r="A8" s="132"/>
      <c r="B8" s="133"/>
      <c r="C8" s="3" t="s">
        <v>30</v>
      </c>
      <c r="D8" s="3">
        <f>SUM(D7)</f>
        <v>105</v>
      </c>
      <c r="E8" s="3">
        <f t="shared" ref="E8:H8" si="0">SUM(E7)</f>
        <v>36</v>
      </c>
      <c r="F8" s="11"/>
      <c r="G8" s="3">
        <f>SUM(G7)</f>
        <v>105</v>
      </c>
      <c r="H8" s="3">
        <f t="shared" si="0"/>
        <v>22</v>
      </c>
      <c r="I8" s="3">
        <f>H8-E8</f>
        <v>-14</v>
      </c>
      <c r="J8" s="3">
        <f t="shared" ref="J8:K8" si="1">SUM(J7)</f>
        <v>0</v>
      </c>
      <c r="K8" s="3">
        <f t="shared" si="1"/>
        <v>0</v>
      </c>
      <c r="L8" s="3">
        <f>K8-H8</f>
        <v>-22</v>
      </c>
      <c r="M8" s="3">
        <f t="shared" ref="M8:N8" si="2">SUM(M7)</f>
        <v>0</v>
      </c>
      <c r="N8" s="3">
        <f t="shared" si="2"/>
        <v>0</v>
      </c>
      <c r="O8" s="3">
        <f>N8-K8</f>
        <v>0</v>
      </c>
      <c r="P8" s="3">
        <f t="shared" ref="P8:Q8" si="3">SUM(P7)</f>
        <v>0</v>
      </c>
      <c r="Q8" s="3">
        <f t="shared" si="3"/>
        <v>0</v>
      </c>
      <c r="R8" s="3">
        <f t="shared" ref="R8" si="4">Q8-N8</f>
        <v>0</v>
      </c>
      <c r="S8" s="55"/>
    </row>
    <row r="9" spans="1:19" ht="18" customHeight="1" x14ac:dyDescent="0.15">
      <c r="A9" s="131" t="s">
        <v>22</v>
      </c>
      <c r="B9" s="133"/>
      <c r="C9" s="1" t="s">
        <v>2</v>
      </c>
      <c r="D9" s="1">
        <v>200</v>
      </c>
      <c r="E9" s="1">
        <v>122</v>
      </c>
      <c r="F9" s="8"/>
      <c r="G9" s="1">
        <v>200</v>
      </c>
      <c r="H9" s="1">
        <v>117</v>
      </c>
      <c r="I9" s="30">
        <f>H9-E9</f>
        <v>-5</v>
      </c>
      <c r="J9" s="85">
        <v>120</v>
      </c>
      <c r="K9" s="30">
        <v>114</v>
      </c>
      <c r="L9" s="30">
        <f>K9-H9</f>
        <v>-3</v>
      </c>
      <c r="M9" s="85">
        <v>105</v>
      </c>
      <c r="N9" s="1">
        <v>104</v>
      </c>
      <c r="O9" s="30">
        <f>N9-K9</f>
        <v>-10</v>
      </c>
      <c r="P9" s="85">
        <v>90</v>
      </c>
      <c r="Q9" s="30">
        <v>82</v>
      </c>
      <c r="R9" s="30">
        <f>Q9-N9</f>
        <v>-22</v>
      </c>
      <c r="S9" s="55"/>
    </row>
    <row r="10" spans="1:19" ht="18" customHeight="1" x14ac:dyDescent="0.15">
      <c r="A10" s="139"/>
      <c r="B10" s="133"/>
      <c r="C10" s="1" t="s">
        <v>1</v>
      </c>
      <c r="D10" s="1">
        <v>150</v>
      </c>
      <c r="E10" s="1">
        <v>67</v>
      </c>
      <c r="F10" s="8"/>
      <c r="G10" s="1">
        <v>150</v>
      </c>
      <c r="H10" s="1">
        <v>64</v>
      </c>
      <c r="I10" s="30">
        <f t="shared" ref="I10:I11" si="5">H10-E10</f>
        <v>-3</v>
      </c>
      <c r="J10" s="30">
        <v>150</v>
      </c>
      <c r="K10" s="30">
        <v>61</v>
      </c>
      <c r="L10" s="30">
        <f>K10-H10</f>
        <v>-3</v>
      </c>
      <c r="M10" s="30">
        <v>150</v>
      </c>
      <c r="N10" s="1">
        <v>67</v>
      </c>
      <c r="O10" s="30">
        <f>N10-K10</f>
        <v>6</v>
      </c>
      <c r="P10" s="30">
        <v>60</v>
      </c>
      <c r="Q10" s="30">
        <v>66</v>
      </c>
      <c r="R10" s="30">
        <f>Q10-N10</f>
        <v>-1</v>
      </c>
      <c r="S10" s="55"/>
    </row>
    <row r="11" spans="1:19" ht="18" customHeight="1" x14ac:dyDescent="0.15">
      <c r="A11" s="139"/>
      <c r="B11" s="133"/>
      <c r="C11" s="1" t="s">
        <v>3</v>
      </c>
      <c r="D11" s="1">
        <v>280</v>
      </c>
      <c r="E11" s="1">
        <v>111</v>
      </c>
      <c r="F11" s="8"/>
      <c r="G11" s="1">
        <v>280</v>
      </c>
      <c r="H11" s="1">
        <v>115</v>
      </c>
      <c r="I11" s="30">
        <f t="shared" si="5"/>
        <v>4</v>
      </c>
      <c r="J11" s="86"/>
      <c r="K11" s="86"/>
      <c r="L11" s="86"/>
      <c r="M11" s="86"/>
      <c r="N11" s="86"/>
      <c r="O11" s="86"/>
      <c r="P11" s="86"/>
      <c r="Q11" s="86"/>
      <c r="R11" s="86"/>
      <c r="S11" s="55"/>
    </row>
    <row r="12" spans="1:19" ht="18" customHeight="1" x14ac:dyDescent="0.15">
      <c r="A12" s="132"/>
      <c r="B12" s="133"/>
      <c r="C12" s="3" t="s">
        <v>30</v>
      </c>
      <c r="D12" s="3">
        <f>SUM(D9:D11)</f>
        <v>630</v>
      </c>
      <c r="E12" s="3">
        <f>SUM(E9:E11)</f>
        <v>300</v>
      </c>
      <c r="F12" s="11"/>
      <c r="G12" s="3">
        <f>SUM(G9:G11)</f>
        <v>630</v>
      </c>
      <c r="H12" s="3">
        <f>SUM(H9:H11)</f>
        <v>296</v>
      </c>
      <c r="I12" s="3">
        <f>H12-E12</f>
        <v>-4</v>
      </c>
      <c r="J12" s="82">
        <f>SUM(J9:J11)</f>
        <v>270</v>
      </c>
      <c r="K12" s="3">
        <f>SUM(K9:K11)</f>
        <v>175</v>
      </c>
      <c r="L12" s="3">
        <f>K12-H12</f>
        <v>-121</v>
      </c>
      <c r="M12" s="82">
        <f>SUM(M9:M11)</f>
        <v>255</v>
      </c>
      <c r="N12" s="3">
        <f>SUM(N9:N11)</f>
        <v>171</v>
      </c>
      <c r="O12" s="3">
        <v>0</v>
      </c>
      <c r="P12" s="82">
        <f>SUM(P9:P11)</f>
        <v>150</v>
      </c>
      <c r="Q12" s="3">
        <f>SUM(Q9:Q11)</f>
        <v>148</v>
      </c>
      <c r="R12" s="3">
        <f>Q12-N12</f>
        <v>-23</v>
      </c>
      <c r="S12" s="55"/>
    </row>
    <row r="13" spans="1:19" ht="18" customHeight="1" x14ac:dyDescent="0.15">
      <c r="A13" s="156" t="s">
        <v>38</v>
      </c>
      <c r="B13" s="157"/>
      <c r="C13" s="158"/>
      <c r="D13" s="3">
        <f>D8+D12</f>
        <v>735</v>
      </c>
      <c r="E13" s="3">
        <f>E8+E12</f>
        <v>336</v>
      </c>
      <c r="F13" s="11"/>
      <c r="G13" s="3">
        <f>G8+G12</f>
        <v>735</v>
      </c>
      <c r="H13" s="3">
        <f>H8+H12</f>
        <v>318</v>
      </c>
      <c r="I13" s="3">
        <f>H13-E13</f>
        <v>-18</v>
      </c>
      <c r="J13" s="82">
        <f>J8+J12</f>
        <v>270</v>
      </c>
      <c r="K13" s="3">
        <f>K8+K12</f>
        <v>175</v>
      </c>
      <c r="L13" s="3">
        <f>K13-H13</f>
        <v>-143</v>
      </c>
      <c r="M13" s="82">
        <f>M8+M12</f>
        <v>255</v>
      </c>
      <c r="N13" s="3">
        <f>N8+N12</f>
        <v>171</v>
      </c>
      <c r="O13" s="3">
        <v>0</v>
      </c>
      <c r="P13" s="82">
        <f>P8+P12</f>
        <v>150</v>
      </c>
      <c r="Q13" s="3">
        <f>Q8+Q12</f>
        <v>148</v>
      </c>
      <c r="R13" s="3">
        <f>Q13-N13</f>
        <v>-23</v>
      </c>
      <c r="S13" s="55"/>
    </row>
    <row r="14" spans="1:19" ht="18" customHeight="1" x14ac:dyDescent="0.15">
      <c r="A14" s="154" t="s">
        <v>8</v>
      </c>
      <c r="B14" s="159" t="s">
        <v>85</v>
      </c>
      <c r="C14" s="81" t="s">
        <v>100</v>
      </c>
      <c r="D14" s="30">
        <v>42</v>
      </c>
      <c r="E14" s="30">
        <v>2</v>
      </c>
      <c r="F14" s="47"/>
      <c r="G14" s="30">
        <v>42</v>
      </c>
      <c r="H14" s="30">
        <v>2</v>
      </c>
      <c r="I14" s="30">
        <f>H14-E14</f>
        <v>0</v>
      </c>
      <c r="J14" s="30">
        <v>42</v>
      </c>
      <c r="K14" s="30">
        <v>12</v>
      </c>
      <c r="L14" s="30">
        <f>K14-H14</f>
        <v>10</v>
      </c>
      <c r="M14" s="30">
        <v>42</v>
      </c>
      <c r="N14" s="30">
        <v>13</v>
      </c>
      <c r="O14" s="30">
        <f>N14-K14</f>
        <v>1</v>
      </c>
      <c r="P14" s="30">
        <v>42</v>
      </c>
      <c r="Q14" s="30">
        <v>13</v>
      </c>
      <c r="R14" s="30">
        <f>Q14-N14</f>
        <v>0</v>
      </c>
      <c r="S14" s="55"/>
    </row>
    <row r="15" spans="1:19" ht="18" customHeight="1" x14ac:dyDescent="0.15">
      <c r="A15" s="155"/>
      <c r="B15" s="159"/>
      <c r="C15" s="67" t="s">
        <v>30</v>
      </c>
      <c r="D15" s="3">
        <f>SUM(D14)</f>
        <v>42</v>
      </c>
      <c r="E15" s="3">
        <f>SUM(E14)</f>
        <v>2</v>
      </c>
      <c r="F15" s="11"/>
      <c r="G15" s="3">
        <f>SUM(G14)</f>
        <v>42</v>
      </c>
      <c r="H15" s="3">
        <f t="shared" ref="H15:R15" si="6">SUM(H14)</f>
        <v>2</v>
      </c>
      <c r="I15" s="3">
        <f t="shared" si="6"/>
        <v>0</v>
      </c>
      <c r="J15" s="3">
        <f t="shared" si="6"/>
        <v>42</v>
      </c>
      <c r="K15" s="3">
        <f t="shared" si="6"/>
        <v>12</v>
      </c>
      <c r="L15" s="3">
        <f>SUM(L14)</f>
        <v>10</v>
      </c>
      <c r="M15" s="3">
        <f t="shared" si="6"/>
        <v>42</v>
      </c>
      <c r="N15" s="3">
        <f t="shared" si="6"/>
        <v>13</v>
      </c>
      <c r="O15" s="3">
        <f t="shared" si="6"/>
        <v>1</v>
      </c>
      <c r="P15" s="3">
        <f t="shared" si="6"/>
        <v>42</v>
      </c>
      <c r="Q15" s="3">
        <f t="shared" si="6"/>
        <v>13</v>
      </c>
      <c r="R15" s="3">
        <f t="shared" si="6"/>
        <v>0</v>
      </c>
      <c r="S15" s="55"/>
    </row>
    <row r="16" spans="1:19" ht="18" customHeight="1" x14ac:dyDescent="0.15">
      <c r="A16" s="145" t="s">
        <v>22</v>
      </c>
      <c r="B16" s="159"/>
      <c r="C16" s="1" t="s">
        <v>0</v>
      </c>
      <c r="D16" s="1">
        <v>75</v>
      </c>
      <c r="E16" s="66">
        <v>73</v>
      </c>
      <c r="F16" s="9"/>
      <c r="G16" s="1">
        <v>75</v>
      </c>
      <c r="H16" s="1">
        <v>67</v>
      </c>
      <c r="I16" s="30">
        <f>H16-E16</f>
        <v>-6</v>
      </c>
      <c r="J16" s="30">
        <v>75</v>
      </c>
      <c r="K16" s="30">
        <v>64</v>
      </c>
      <c r="L16" s="30">
        <f>K16-H16</f>
        <v>-3</v>
      </c>
      <c r="M16" s="30">
        <v>75</v>
      </c>
      <c r="N16" s="30">
        <v>65</v>
      </c>
      <c r="O16" s="30">
        <f>N16-K16</f>
        <v>1</v>
      </c>
      <c r="P16" s="30">
        <v>60</v>
      </c>
      <c r="Q16" s="30">
        <v>57</v>
      </c>
      <c r="R16" s="30">
        <f>Q16-N16</f>
        <v>-8</v>
      </c>
      <c r="S16" s="55"/>
    </row>
    <row r="17" spans="1:19" ht="18" customHeight="1" x14ac:dyDescent="0.15">
      <c r="A17" s="145"/>
      <c r="B17" s="159"/>
      <c r="C17" s="12" t="s">
        <v>76</v>
      </c>
      <c r="D17" s="1">
        <v>15</v>
      </c>
      <c r="E17" s="66">
        <v>15</v>
      </c>
      <c r="F17" s="9"/>
      <c r="G17" s="1">
        <v>15</v>
      </c>
      <c r="H17" s="1">
        <v>15</v>
      </c>
      <c r="I17" s="30">
        <f t="shared" ref="I17:I24" si="7">H17-E17</f>
        <v>0</v>
      </c>
      <c r="J17" s="30">
        <v>15</v>
      </c>
      <c r="K17" s="30">
        <v>15</v>
      </c>
      <c r="L17" s="30">
        <f t="shared" ref="L17:L25" si="8">K17-H17</f>
        <v>0</v>
      </c>
      <c r="M17" s="30">
        <v>15</v>
      </c>
      <c r="N17" s="30">
        <v>10</v>
      </c>
      <c r="O17" s="30">
        <f t="shared" ref="O17:O25" si="9">N17-K17</f>
        <v>-5</v>
      </c>
      <c r="P17" s="30">
        <v>15</v>
      </c>
      <c r="Q17" s="30">
        <v>7</v>
      </c>
      <c r="R17" s="30">
        <f>Q17-N17</f>
        <v>-3</v>
      </c>
      <c r="S17" s="55"/>
    </row>
    <row r="18" spans="1:19" ht="18" customHeight="1" x14ac:dyDescent="0.15">
      <c r="A18" s="145"/>
      <c r="B18" s="159"/>
      <c r="C18" s="1" t="s">
        <v>16</v>
      </c>
      <c r="D18" s="1">
        <v>15</v>
      </c>
      <c r="E18" s="66">
        <v>10</v>
      </c>
      <c r="F18" s="9"/>
      <c r="G18" s="1">
        <v>15</v>
      </c>
      <c r="H18" s="1">
        <v>13</v>
      </c>
      <c r="I18" s="30">
        <f t="shared" si="7"/>
        <v>3</v>
      </c>
      <c r="J18" s="30">
        <v>15</v>
      </c>
      <c r="K18" s="30">
        <v>13</v>
      </c>
      <c r="L18" s="30">
        <f t="shared" si="8"/>
        <v>0</v>
      </c>
      <c r="M18" s="30">
        <v>15</v>
      </c>
      <c r="N18" s="30">
        <v>14</v>
      </c>
      <c r="O18" s="30">
        <f t="shared" si="9"/>
        <v>1</v>
      </c>
      <c r="P18" s="30">
        <v>15</v>
      </c>
      <c r="Q18" s="30">
        <v>15</v>
      </c>
      <c r="R18" s="30">
        <f>Q18-N18</f>
        <v>1</v>
      </c>
      <c r="S18" s="55"/>
    </row>
    <row r="19" spans="1:19" ht="18" customHeight="1" x14ac:dyDescent="0.15">
      <c r="A19" s="145"/>
      <c r="B19" s="159"/>
      <c r="C19" s="12" t="s">
        <v>60</v>
      </c>
      <c r="D19" s="1">
        <v>15</v>
      </c>
      <c r="E19" s="66">
        <v>13</v>
      </c>
      <c r="F19" s="9"/>
      <c r="G19" s="1">
        <v>15</v>
      </c>
      <c r="H19" s="1">
        <v>17</v>
      </c>
      <c r="I19" s="30">
        <f t="shared" si="7"/>
        <v>4</v>
      </c>
      <c r="J19" s="1">
        <v>15</v>
      </c>
      <c r="K19" s="1">
        <v>17</v>
      </c>
      <c r="L19" s="30">
        <f t="shared" si="8"/>
        <v>0</v>
      </c>
      <c r="M19" s="1">
        <v>15</v>
      </c>
      <c r="N19" s="1">
        <v>14</v>
      </c>
      <c r="O19" s="30">
        <f t="shared" si="9"/>
        <v>-3</v>
      </c>
      <c r="P19" s="30">
        <v>15</v>
      </c>
      <c r="Q19" s="30">
        <v>16</v>
      </c>
      <c r="R19" s="30">
        <f>Q19-N19</f>
        <v>2</v>
      </c>
      <c r="S19" s="55"/>
    </row>
    <row r="20" spans="1:19" ht="18" customHeight="1" x14ac:dyDescent="0.15">
      <c r="A20" s="145"/>
      <c r="B20" s="159"/>
      <c r="C20" s="12" t="s">
        <v>12</v>
      </c>
      <c r="D20" s="1">
        <v>15</v>
      </c>
      <c r="E20" s="66">
        <v>5</v>
      </c>
      <c r="F20" s="9"/>
      <c r="G20" s="1">
        <v>15</v>
      </c>
      <c r="H20" s="1">
        <v>16</v>
      </c>
      <c r="I20" s="30">
        <f t="shared" si="7"/>
        <v>11</v>
      </c>
      <c r="J20" s="1">
        <v>15</v>
      </c>
      <c r="K20" s="1">
        <v>18</v>
      </c>
      <c r="L20" s="30">
        <f t="shared" si="8"/>
        <v>2</v>
      </c>
      <c r="M20" s="1">
        <v>15</v>
      </c>
      <c r="N20" s="1">
        <v>14</v>
      </c>
      <c r="O20" s="30">
        <f t="shared" si="9"/>
        <v>-4</v>
      </c>
      <c r="P20" s="30">
        <v>15</v>
      </c>
      <c r="Q20" s="30">
        <v>13</v>
      </c>
      <c r="R20" s="30">
        <f>Q20-N20</f>
        <v>-1</v>
      </c>
      <c r="S20" s="55"/>
    </row>
    <row r="21" spans="1:19" ht="18" customHeight="1" x14ac:dyDescent="0.15">
      <c r="A21" s="145"/>
      <c r="B21" s="159"/>
      <c r="C21" s="12" t="s">
        <v>13</v>
      </c>
      <c r="D21" s="1">
        <v>15</v>
      </c>
      <c r="E21" s="66">
        <v>14</v>
      </c>
      <c r="F21" s="9"/>
      <c r="G21" s="1">
        <v>15</v>
      </c>
      <c r="H21" s="1">
        <v>14</v>
      </c>
      <c r="I21" s="30">
        <f t="shared" si="7"/>
        <v>0</v>
      </c>
      <c r="J21" s="1">
        <v>15</v>
      </c>
      <c r="K21" s="1">
        <v>16</v>
      </c>
      <c r="L21" s="30">
        <f t="shared" si="8"/>
        <v>2</v>
      </c>
      <c r="M21" s="1">
        <v>15</v>
      </c>
      <c r="N21" s="1">
        <v>16</v>
      </c>
      <c r="O21" s="30">
        <f t="shared" si="9"/>
        <v>0</v>
      </c>
      <c r="P21" s="30">
        <v>15</v>
      </c>
      <c r="Q21" s="30">
        <v>15</v>
      </c>
      <c r="R21" s="30">
        <f>Q21-N21</f>
        <v>-1</v>
      </c>
      <c r="S21" s="55"/>
    </row>
    <row r="22" spans="1:19" ht="18" customHeight="1" x14ac:dyDescent="0.15">
      <c r="A22" s="145"/>
      <c r="B22" s="159"/>
      <c r="C22" s="12" t="s">
        <v>88</v>
      </c>
      <c r="D22" s="1">
        <v>15</v>
      </c>
      <c r="E22" s="66">
        <v>2</v>
      </c>
      <c r="F22" s="9"/>
      <c r="G22" s="1">
        <v>15</v>
      </c>
      <c r="H22" s="1">
        <v>9</v>
      </c>
      <c r="I22" s="30">
        <f t="shared" si="7"/>
        <v>7</v>
      </c>
      <c r="J22" s="1">
        <v>15</v>
      </c>
      <c r="K22" s="1">
        <v>11</v>
      </c>
      <c r="L22" s="30">
        <f t="shared" si="8"/>
        <v>2</v>
      </c>
      <c r="M22" s="1">
        <v>15</v>
      </c>
      <c r="N22" s="1">
        <v>12</v>
      </c>
      <c r="O22" s="30">
        <f t="shared" si="9"/>
        <v>1</v>
      </c>
      <c r="P22" s="30">
        <v>15</v>
      </c>
      <c r="Q22" s="30">
        <v>13</v>
      </c>
      <c r="R22" s="30">
        <f>Q22-N22</f>
        <v>1</v>
      </c>
      <c r="S22" s="55"/>
    </row>
    <row r="23" spans="1:19" ht="18" customHeight="1" x14ac:dyDescent="0.15">
      <c r="A23" s="145"/>
      <c r="B23" s="159"/>
      <c r="C23" s="12" t="s">
        <v>90</v>
      </c>
      <c r="D23" s="1">
        <v>10</v>
      </c>
      <c r="E23" s="66">
        <v>1</v>
      </c>
      <c r="F23" s="9"/>
      <c r="G23" s="1">
        <v>10</v>
      </c>
      <c r="H23" s="1">
        <v>3</v>
      </c>
      <c r="I23" s="30">
        <f t="shared" si="7"/>
        <v>2</v>
      </c>
      <c r="J23" s="1">
        <v>10</v>
      </c>
      <c r="K23" s="1">
        <v>2</v>
      </c>
      <c r="L23" s="30">
        <f t="shared" si="8"/>
        <v>-1</v>
      </c>
      <c r="M23" s="1">
        <v>10</v>
      </c>
      <c r="N23" s="1">
        <v>3</v>
      </c>
      <c r="O23" s="30">
        <f t="shared" si="9"/>
        <v>1</v>
      </c>
      <c r="P23" s="30">
        <v>10</v>
      </c>
      <c r="Q23" s="30">
        <v>5</v>
      </c>
      <c r="R23" s="30">
        <f>Q23-N23</f>
        <v>2</v>
      </c>
      <c r="S23" s="55"/>
    </row>
    <row r="24" spans="1:19" ht="18" customHeight="1" x14ac:dyDescent="0.15">
      <c r="A24" s="145"/>
      <c r="B24" s="159"/>
      <c r="C24" s="12" t="s">
        <v>86</v>
      </c>
      <c r="D24" s="1">
        <v>15</v>
      </c>
      <c r="E24" s="66">
        <v>4</v>
      </c>
      <c r="F24" s="9"/>
      <c r="G24" s="1">
        <v>15</v>
      </c>
      <c r="H24" s="1">
        <v>10</v>
      </c>
      <c r="I24" s="30">
        <f t="shared" si="7"/>
        <v>6</v>
      </c>
      <c r="J24" s="1">
        <v>15</v>
      </c>
      <c r="K24" s="1">
        <v>12</v>
      </c>
      <c r="L24" s="30">
        <f t="shared" si="8"/>
        <v>2</v>
      </c>
      <c r="M24" s="1">
        <v>15</v>
      </c>
      <c r="N24" s="1">
        <v>15</v>
      </c>
      <c r="O24" s="30">
        <f t="shared" si="9"/>
        <v>3</v>
      </c>
      <c r="P24" s="30">
        <v>15</v>
      </c>
      <c r="Q24" s="30">
        <v>13</v>
      </c>
      <c r="R24" s="30">
        <f>Q24-N24</f>
        <v>-2</v>
      </c>
      <c r="S24" s="55"/>
    </row>
    <row r="25" spans="1:19" ht="18" customHeight="1" x14ac:dyDescent="0.15">
      <c r="A25" s="145"/>
      <c r="B25" s="159"/>
      <c r="C25" s="87" t="s">
        <v>104</v>
      </c>
      <c r="D25" s="86"/>
      <c r="E25" s="88"/>
      <c r="F25" s="88"/>
      <c r="G25" s="86"/>
      <c r="H25" s="86"/>
      <c r="I25" s="86"/>
      <c r="J25" s="85">
        <v>95</v>
      </c>
      <c r="K25" s="1">
        <v>75</v>
      </c>
      <c r="L25" s="30">
        <f t="shared" si="8"/>
        <v>75</v>
      </c>
      <c r="M25" s="85">
        <v>65</v>
      </c>
      <c r="N25" s="1">
        <v>59</v>
      </c>
      <c r="O25" s="30">
        <f t="shared" si="9"/>
        <v>-16</v>
      </c>
      <c r="P25" s="85">
        <v>60</v>
      </c>
      <c r="Q25" s="30">
        <v>41</v>
      </c>
      <c r="R25" s="30">
        <f>Q25-N25</f>
        <v>-18</v>
      </c>
      <c r="S25" s="55"/>
    </row>
    <row r="26" spans="1:19" ht="18" customHeight="1" x14ac:dyDescent="0.15">
      <c r="A26" s="145"/>
      <c r="B26" s="159"/>
      <c r="C26" s="68" t="s">
        <v>30</v>
      </c>
      <c r="D26" s="3">
        <f>SUM(D16:D25)</f>
        <v>190</v>
      </c>
      <c r="E26" s="3">
        <f>SUM(E16:E25)</f>
        <v>137</v>
      </c>
      <c r="F26" s="69"/>
      <c r="G26" s="3">
        <f>SUM(G16:G25)</f>
        <v>190</v>
      </c>
      <c r="H26" s="3">
        <f>SUM(H16:H25)</f>
        <v>164</v>
      </c>
      <c r="I26" s="3">
        <f>SUM(I16:I25)</f>
        <v>27</v>
      </c>
      <c r="J26" s="82">
        <f>SUM(J16:J25)</f>
        <v>285</v>
      </c>
      <c r="K26" s="3">
        <f t="shared" ref="K26:R26" si="10">SUM(K16:K25)</f>
        <v>243</v>
      </c>
      <c r="L26" s="3">
        <f>SUM(L16:L25)</f>
        <v>79</v>
      </c>
      <c r="M26" s="82">
        <f>SUM(M16:M25)</f>
        <v>255</v>
      </c>
      <c r="N26" s="3">
        <f t="shared" si="10"/>
        <v>222</v>
      </c>
      <c r="O26" s="3">
        <f t="shared" si="10"/>
        <v>-21</v>
      </c>
      <c r="P26" s="82">
        <f t="shared" si="10"/>
        <v>235</v>
      </c>
      <c r="Q26" s="3">
        <f>SUM(Q16:Q25)</f>
        <v>195</v>
      </c>
      <c r="R26" s="3">
        <f>SUM(R16:R25)</f>
        <v>-27</v>
      </c>
      <c r="S26" s="55"/>
    </row>
    <row r="27" spans="1:19" ht="18" customHeight="1" x14ac:dyDescent="0.15">
      <c r="A27" s="156" t="s">
        <v>38</v>
      </c>
      <c r="B27" s="157"/>
      <c r="C27" s="158"/>
      <c r="D27" s="3">
        <f>D15+D26</f>
        <v>232</v>
      </c>
      <c r="E27" s="3">
        <f>E15+E26</f>
        <v>139</v>
      </c>
      <c r="F27" s="11"/>
      <c r="G27" s="3">
        <f>G15+G26</f>
        <v>232</v>
      </c>
      <c r="H27" s="3">
        <f>H15+H26</f>
        <v>166</v>
      </c>
      <c r="I27" s="3">
        <f>H27-E27</f>
        <v>27</v>
      </c>
      <c r="J27" s="82">
        <f>J15+J26</f>
        <v>327</v>
      </c>
      <c r="K27" s="3">
        <f>K15+K26</f>
        <v>255</v>
      </c>
      <c r="L27" s="3">
        <f>K27-H27</f>
        <v>89</v>
      </c>
      <c r="M27" s="82">
        <f>M15+M26</f>
        <v>297</v>
      </c>
      <c r="N27" s="125">
        <f>N15+N26</f>
        <v>235</v>
      </c>
      <c r="O27" s="3">
        <v>0</v>
      </c>
      <c r="P27" s="82">
        <f>P15+P26</f>
        <v>277</v>
      </c>
      <c r="Q27" s="125">
        <f>Q15+Q26</f>
        <v>208</v>
      </c>
      <c r="R27" s="3">
        <f>Q27-N27</f>
        <v>-27</v>
      </c>
      <c r="S27" s="55"/>
    </row>
    <row r="28" spans="1:19" ht="18" customHeight="1" x14ac:dyDescent="0.15">
      <c r="A28" s="137" t="s">
        <v>19</v>
      </c>
      <c r="B28" s="137"/>
      <c r="C28" s="137"/>
      <c r="D28" s="3">
        <f>D13+D27</f>
        <v>967</v>
      </c>
      <c r="E28" s="3">
        <f>E13+E27</f>
        <v>475</v>
      </c>
      <c r="F28" s="11"/>
      <c r="G28" s="3">
        <f t="shared" ref="G28:J28" si="11">G13+G27</f>
        <v>967</v>
      </c>
      <c r="H28" s="3">
        <f>H13+H27</f>
        <v>484</v>
      </c>
      <c r="I28" s="3">
        <f>I13+I27</f>
        <v>9</v>
      </c>
      <c r="J28" s="82">
        <f t="shared" si="11"/>
        <v>597</v>
      </c>
      <c r="K28" s="3">
        <f>K13+K27</f>
        <v>430</v>
      </c>
      <c r="L28" s="3">
        <f>L13+L27</f>
        <v>-54</v>
      </c>
      <c r="M28" s="82">
        <f>M13+M27</f>
        <v>552</v>
      </c>
      <c r="N28" s="125">
        <f>N13+N27</f>
        <v>406</v>
      </c>
      <c r="O28" s="3">
        <v>0</v>
      </c>
      <c r="P28" s="82">
        <f>P13+P27</f>
        <v>427</v>
      </c>
      <c r="Q28" s="3">
        <f>Q13+Q27</f>
        <v>356</v>
      </c>
      <c r="R28" s="3">
        <f>Q28-N28</f>
        <v>-50</v>
      </c>
      <c r="S28" s="55"/>
    </row>
    <row r="29" spans="1:19" ht="18" customHeight="1" x14ac:dyDescent="0.15">
      <c r="A29" s="138" t="s">
        <v>61</v>
      </c>
      <c r="B29" s="138"/>
      <c r="C29" s="138"/>
      <c r="D29" s="3">
        <v>628</v>
      </c>
      <c r="E29" s="3"/>
      <c r="F29" s="11"/>
      <c r="G29" s="3">
        <v>594</v>
      </c>
      <c r="H29" s="3"/>
      <c r="I29" s="35"/>
      <c r="J29" s="3">
        <v>582</v>
      </c>
      <c r="K29" s="3"/>
      <c r="L29" s="35"/>
      <c r="M29" s="3">
        <v>418</v>
      </c>
      <c r="N29" s="3"/>
      <c r="O29" s="35"/>
      <c r="P29" s="3">
        <v>418</v>
      </c>
      <c r="Q29" s="3"/>
      <c r="R29" s="35"/>
      <c r="S29" s="55"/>
    </row>
    <row r="30" spans="1:19" ht="23.25" customHeight="1" x14ac:dyDescent="0.2">
      <c r="A30" s="10" t="s">
        <v>28</v>
      </c>
      <c r="B30" s="10"/>
      <c r="S30" s="55"/>
    </row>
    <row r="31" spans="1:19" ht="23.25" customHeight="1" x14ac:dyDescent="0.15">
      <c r="A31" s="7" t="s">
        <v>78</v>
      </c>
      <c r="B31" s="7"/>
      <c r="S31" s="55"/>
    </row>
    <row r="32" spans="1:19" ht="18" customHeight="1" x14ac:dyDescent="0.15">
      <c r="A32" s="7"/>
      <c r="B32" s="7"/>
      <c r="C32" s="61" t="s">
        <v>25</v>
      </c>
      <c r="D32" s="134" t="s">
        <v>80</v>
      </c>
      <c r="E32" s="135"/>
      <c r="F32" s="136"/>
      <c r="G32" s="134" t="s">
        <v>81</v>
      </c>
      <c r="H32" s="135"/>
      <c r="I32" s="136"/>
      <c r="J32" s="134" t="s">
        <v>82</v>
      </c>
      <c r="K32" s="135"/>
      <c r="L32" s="136"/>
      <c r="M32" s="134" t="s">
        <v>83</v>
      </c>
      <c r="N32" s="135"/>
      <c r="O32" s="136"/>
      <c r="P32" s="134" t="s">
        <v>84</v>
      </c>
      <c r="Q32" s="135"/>
      <c r="R32" s="136"/>
      <c r="S32" s="55"/>
    </row>
    <row r="33" spans="1:19" ht="18" customHeight="1" x14ac:dyDescent="0.15">
      <c r="A33" s="63" t="s">
        <v>23</v>
      </c>
      <c r="B33" s="63" t="s">
        <v>33</v>
      </c>
      <c r="C33" s="1" t="s">
        <v>20</v>
      </c>
      <c r="D33" s="13" t="s">
        <v>45</v>
      </c>
      <c r="E33" s="13" t="s">
        <v>4</v>
      </c>
      <c r="F33" s="13" t="s">
        <v>46</v>
      </c>
      <c r="G33" s="13" t="s">
        <v>45</v>
      </c>
      <c r="H33" s="13" t="s">
        <v>4</v>
      </c>
      <c r="I33" s="13" t="s">
        <v>46</v>
      </c>
      <c r="J33" s="13" t="s">
        <v>45</v>
      </c>
      <c r="K33" s="13" t="s">
        <v>4</v>
      </c>
      <c r="L33" s="13" t="s">
        <v>46</v>
      </c>
      <c r="M33" s="13" t="s">
        <v>45</v>
      </c>
      <c r="N33" s="61" t="s">
        <v>4</v>
      </c>
      <c r="O33" s="13" t="s">
        <v>46</v>
      </c>
      <c r="P33" s="13" t="s">
        <v>45</v>
      </c>
      <c r="Q33" s="61" t="s">
        <v>4</v>
      </c>
      <c r="R33" s="13" t="s">
        <v>46</v>
      </c>
      <c r="S33" s="55"/>
    </row>
    <row r="34" spans="1:19" ht="18" customHeight="1" x14ac:dyDescent="0.15">
      <c r="A34" s="131" t="s">
        <v>8</v>
      </c>
      <c r="B34" s="131" t="s">
        <v>34</v>
      </c>
      <c r="C34" s="1" t="s">
        <v>5</v>
      </c>
      <c r="D34" s="1">
        <v>80</v>
      </c>
      <c r="E34" s="22">
        <v>29</v>
      </c>
      <c r="F34" s="24"/>
      <c r="G34" s="1">
        <v>80</v>
      </c>
      <c r="H34" s="22">
        <v>30</v>
      </c>
      <c r="I34" s="22">
        <f>H34-E34</f>
        <v>1</v>
      </c>
      <c r="J34" s="12">
        <v>80</v>
      </c>
      <c r="K34" s="22">
        <v>38</v>
      </c>
      <c r="L34" s="22">
        <f>K34-H34</f>
        <v>8</v>
      </c>
      <c r="M34" s="27">
        <v>80</v>
      </c>
      <c r="N34" s="1">
        <v>39</v>
      </c>
      <c r="O34" s="30">
        <f t="shared" ref="O34" si="12">N34-K34</f>
        <v>1</v>
      </c>
      <c r="P34" s="27">
        <v>80</v>
      </c>
      <c r="Q34" s="1">
        <v>43</v>
      </c>
      <c r="R34" s="30">
        <f>Q34-N34</f>
        <v>4</v>
      </c>
      <c r="S34" s="55"/>
    </row>
    <row r="35" spans="1:19" ht="18" customHeight="1" x14ac:dyDescent="0.15">
      <c r="A35" s="132"/>
      <c r="B35" s="139"/>
      <c r="C35" s="3" t="s">
        <v>30</v>
      </c>
      <c r="D35" s="3">
        <f>SUM(D34:D34)</f>
        <v>80</v>
      </c>
      <c r="E35" s="23">
        <f>SUM(E34:E34)</f>
        <v>29</v>
      </c>
      <c r="F35" s="28"/>
      <c r="G35" s="3">
        <f t="shared" ref="G35:R35" si="13">SUM(G34:G34)</f>
        <v>80</v>
      </c>
      <c r="H35" s="23">
        <f t="shared" si="13"/>
        <v>30</v>
      </c>
      <c r="I35" s="23">
        <f t="shared" si="13"/>
        <v>1</v>
      </c>
      <c r="J35" s="3">
        <f t="shared" si="13"/>
        <v>80</v>
      </c>
      <c r="K35" s="23">
        <f t="shared" si="13"/>
        <v>38</v>
      </c>
      <c r="L35" s="23">
        <f t="shared" si="13"/>
        <v>8</v>
      </c>
      <c r="M35" s="29">
        <f t="shared" si="13"/>
        <v>80</v>
      </c>
      <c r="N35" s="3">
        <f t="shared" si="13"/>
        <v>39</v>
      </c>
      <c r="O35" s="23">
        <f t="shared" si="13"/>
        <v>1</v>
      </c>
      <c r="P35" s="29">
        <f t="shared" si="13"/>
        <v>80</v>
      </c>
      <c r="Q35" s="3">
        <f t="shared" si="13"/>
        <v>43</v>
      </c>
      <c r="R35" s="23">
        <f>SUM(R34:R34)</f>
        <v>4</v>
      </c>
      <c r="S35" s="55"/>
    </row>
    <row r="36" spans="1:19" ht="18" customHeight="1" x14ac:dyDescent="0.15">
      <c r="A36" s="131" t="s">
        <v>22</v>
      </c>
      <c r="B36" s="139"/>
      <c r="C36" s="1" t="s">
        <v>10</v>
      </c>
      <c r="D36" s="1">
        <v>29</v>
      </c>
      <c r="E36" s="22">
        <v>31</v>
      </c>
      <c r="F36" s="24"/>
      <c r="G36" s="1">
        <v>29</v>
      </c>
      <c r="H36" s="22">
        <v>28</v>
      </c>
      <c r="I36" s="22">
        <f>H36-E36</f>
        <v>-3</v>
      </c>
      <c r="J36" s="20">
        <v>29</v>
      </c>
      <c r="K36" s="22">
        <v>33</v>
      </c>
      <c r="L36" s="22">
        <f>K36-H36</f>
        <v>5</v>
      </c>
      <c r="M36" s="26">
        <v>29</v>
      </c>
      <c r="N36" s="1">
        <v>33</v>
      </c>
      <c r="O36" s="30">
        <f t="shared" ref="O36" si="14">N36-K36</f>
        <v>0</v>
      </c>
      <c r="P36" s="26">
        <v>29</v>
      </c>
      <c r="Q36" s="1">
        <v>31</v>
      </c>
      <c r="R36" s="30">
        <f>Q36-N36</f>
        <v>-2</v>
      </c>
      <c r="S36" s="55"/>
    </row>
    <row r="37" spans="1:19" ht="18" customHeight="1" x14ac:dyDescent="0.15">
      <c r="A37" s="139"/>
      <c r="B37" s="139"/>
      <c r="C37" s="18" t="s">
        <v>30</v>
      </c>
      <c r="D37" s="3">
        <f>SUM(D36:D36)</f>
        <v>29</v>
      </c>
      <c r="E37" s="23">
        <f>SUM(E36:E36)</f>
        <v>31</v>
      </c>
      <c r="F37" s="28"/>
      <c r="G37" s="3">
        <f t="shared" ref="G37:R37" si="15">SUM(G36:G36)</f>
        <v>29</v>
      </c>
      <c r="H37" s="23">
        <f t="shared" si="15"/>
        <v>28</v>
      </c>
      <c r="I37" s="23">
        <f t="shared" si="15"/>
        <v>-3</v>
      </c>
      <c r="J37" s="3">
        <f t="shared" si="15"/>
        <v>29</v>
      </c>
      <c r="K37" s="23">
        <f t="shared" si="15"/>
        <v>33</v>
      </c>
      <c r="L37" s="23">
        <f t="shared" si="15"/>
        <v>5</v>
      </c>
      <c r="M37" s="29">
        <f t="shared" si="15"/>
        <v>29</v>
      </c>
      <c r="N37" s="3">
        <f t="shared" si="15"/>
        <v>33</v>
      </c>
      <c r="O37" s="23">
        <f t="shared" si="15"/>
        <v>0</v>
      </c>
      <c r="P37" s="29">
        <f t="shared" si="15"/>
        <v>29</v>
      </c>
      <c r="Q37" s="3">
        <f t="shared" si="15"/>
        <v>31</v>
      </c>
      <c r="R37" s="23">
        <f>SUM(R36:R36)</f>
        <v>-2</v>
      </c>
      <c r="S37" s="55"/>
    </row>
    <row r="38" spans="1:19" ht="18" customHeight="1" x14ac:dyDescent="0.15">
      <c r="A38" s="144" t="s">
        <v>38</v>
      </c>
      <c r="B38" s="144"/>
      <c r="C38" s="144"/>
      <c r="D38" s="23">
        <f>D35+D37</f>
        <v>109</v>
      </c>
      <c r="E38" s="23">
        <f>E35+E37</f>
        <v>60</v>
      </c>
      <c r="F38" s="38"/>
      <c r="G38" s="23">
        <f t="shared" ref="G38:R38" si="16">G35+G37</f>
        <v>109</v>
      </c>
      <c r="H38" s="23">
        <f t="shared" si="16"/>
        <v>58</v>
      </c>
      <c r="I38" s="35">
        <f t="shared" si="16"/>
        <v>-2</v>
      </c>
      <c r="J38" s="23">
        <f t="shared" si="16"/>
        <v>109</v>
      </c>
      <c r="K38" s="23">
        <f t="shared" si="16"/>
        <v>71</v>
      </c>
      <c r="L38" s="35">
        <f t="shared" si="16"/>
        <v>13</v>
      </c>
      <c r="M38" s="29">
        <f t="shared" si="16"/>
        <v>109</v>
      </c>
      <c r="N38" s="3">
        <f t="shared" si="16"/>
        <v>72</v>
      </c>
      <c r="O38" s="35">
        <f t="shared" si="16"/>
        <v>1</v>
      </c>
      <c r="P38" s="29">
        <f t="shared" si="16"/>
        <v>109</v>
      </c>
      <c r="Q38" s="3">
        <f t="shared" si="16"/>
        <v>74</v>
      </c>
      <c r="R38" s="35">
        <f>R35+R37</f>
        <v>2</v>
      </c>
      <c r="S38" s="55"/>
    </row>
    <row r="39" spans="1:19" ht="18" customHeight="1" x14ac:dyDescent="0.15">
      <c r="A39" s="131" t="s">
        <v>8</v>
      </c>
      <c r="B39" s="140" t="s">
        <v>29</v>
      </c>
      <c r="C39" s="80" t="s">
        <v>100</v>
      </c>
      <c r="D39" s="70">
        <v>42</v>
      </c>
      <c r="E39" s="70">
        <v>37</v>
      </c>
      <c r="F39" s="71"/>
      <c r="G39" s="70">
        <v>42</v>
      </c>
      <c r="H39" s="70">
        <v>39</v>
      </c>
      <c r="I39" s="72">
        <f>H39-E39</f>
        <v>2</v>
      </c>
      <c r="J39" s="70">
        <v>42</v>
      </c>
      <c r="K39" s="70">
        <v>30</v>
      </c>
      <c r="L39" s="22">
        <f>K39-H39</f>
        <v>-9</v>
      </c>
      <c r="M39" s="73">
        <v>42</v>
      </c>
      <c r="N39" s="74">
        <v>26</v>
      </c>
      <c r="O39" s="30">
        <f t="shared" ref="O39" si="17">N39-K39</f>
        <v>-4</v>
      </c>
      <c r="P39" s="73">
        <v>42</v>
      </c>
      <c r="Q39" s="74">
        <v>40</v>
      </c>
      <c r="R39" s="30">
        <f>Q39-N39</f>
        <v>14</v>
      </c>
      <c r="S39" s="55"/>
    </row>
    <row r="40" spans="1:19" ht="18" customHeight="1" x14ac:dyDescent="0.15">
      <c r="A40" s="139"/>
      <c r="B40" s="140"/>
      <c r="C40" s="62" t="s">
        <v>30</v>
      </c>
      <c r="D40" s="23">
        <f>SUM(D39)</f>
        <v>42</v>
      </c>
      <c r="E40" s="23">
        <f t="shared" ref="E40:R40" si="18">SUM(E39)</f>
        <v>37</v>
      </c>
      <c r="F40" s="28"/>
      <c r="G40" s="23">
        <f t="shared" si="18"/>
        <v>42</v>
      </c>
      <c r="H40" s="23">
        <f t="shared" si="18"/>
        <v>39</v>
      </c>
      <c r="I40" s="23">
        <f>SUM(I39)</f>
        <v>2</v>
      </c>
      <c r="J40" s="23">
        <f t="shared" si="18"/>
        <v>42</v>
      </c>
      <c r="K40" s="23">
        <f t="shared" si="18"/>
        <v>30</v>
      </c>
      <c r="L40" s="23">
        <f t="shared" si="18"/>
        <v>-9</v>
      </c>
      <c r="M40" s="23">
        <f t="shared" si="18"/>
        <v>42</v>
      </c>
      <c r="N40" s="23">
        <f t="shared" si="18"/>
        <v>26</v>
      </c>
      <c r="O40" s="23">
        <f t="shared" si="18"/>
        <v>-4</v>
      </c>
      <c r="P40" s="23">
        <f t="shared" si="18"/>
        <v>42</v>
      </c>
      <c r="Q40" s="23">
        <f t="shared" si="18"/>
        <v>40</v>
      </c>
      <c r="R40" s="23">
        <f>SUM(R39)</f>
        <v>14</v>
      </c>
      <c r="S40" s="55"/>
    </row>
    <row r="41" spans="1:19" ht="18" customHeight="1" x14ac:dyDescent="0.15">
      <c r="A41" s="139" t="s">
        <v>22</v>
      </c>
      <c r="B41" s="140"/>
      <c r="C41" s="17" t="s">
        <v>0</v>
      </c>
      <c r="D41" s="1">
        <v>50</v>
      </c>
      <c r="E41" s="1">
        <v>51</v>
      </c>
      <c r="F41" s="39"/>
      <c r="G41" s="1">
        <v>50</v>
      </c>
      <c r="H41" s="1">
        <v>45</v>
      </c>
      <c r="I41" s="72">
        <f>H41-E41</f>
        <v>-6</v>
      </c>
      <c r="J41" s="27">
        <v>50</v>
      </c>
      <c r="K41" s="22">
        <v>57</v>
      </c>
      <c r="L41" s="22">
        <f>K41-H41</f>
        <v>12</v>
      </c>
      <c r="M41" s="26">
        <v>50</v>
      </c>
      <c r="N41" s="1">
        <v>60</v>
      </c>
      <c r="O41" s="30">
        <f t="shared" ref="O41:O50" si="19">N41-K41</f>
        <v>3</v>
      </c>
      <c r="P41" s="26">
        <v>60</v>
      </c>
      <c r="Q41" s="1">
        <v>61</v>
      </c>
      <c r="R41" s="30">
        <f>Q41-N41</f>
        <v>1</v>
      </c>
      <c r="S41" s="55"/>
    </row>
    <row r="42" spans="1:19" ht="18" customHeight="1" x14ac:dyDescent="0.15">
      <c r="A42" s="139"/>
      <c r="B42" s="140"/>
      <c r="C42" s="46" t="s">
        <v>76</v>
      </c>
      <c r="D42" s="1">
        <v>49</v>
      </c>
      <c r="E42" s="1">
        <v>42</v>
      </c>
      <c r="F42" s="39"/>
      <c r="G42" s="90">
        <v>39</v>
      </c>
      <c r="H42" s="1">
        <v>38</v>
      </c>
      <c r="I42" s="72">
        <f>H42-E42</f>
        <v>-4</v>
      </c>
      <c r="J42" s="27">
        <v>39</v>
      </c>
      <c r="K42" s="22">
        <v>46</v>
      </c>
      <c r="L42" s="22">
        <f>K42-H42</f>
        <v>8</v>
      </c>
      <c r="M42" s="26">
        <v>39</v>
      </c>
      <c r="N42" s="1">
        <v>36</v>
      </c>
      <c r="O42" s="30">
        <f t="shared" si="19"/>
        <v>-10</v>
      </c>
      <c r="P42" s="26">
        <v>30</v>
      </c>
      <c r="Q42" s="1">
        <v>35</v>
      </c>
      <c r="R42" s="30">
        <f>Q42-N42</f>
        <v>-1</v>
      </c>
      <c r="S42" s="55"/>
    </row>
    <row r="43" spans="1:19" ht="18" customHeight="1" x14ac:dyDescent="0.15">
      <c r="A43" s="139"/>
      <c r="B43" s="140"/>
      <c r="C43" s="17" t="s">
        <v>16</v>
      </c>
      <c r="D43" s="1">
        <v>58</v>
      </c>
      <c r="E43" s="1">
        <v>59</v>
      </c>
      <c r="F43" s="39"/>
      <c r="G43" s="1">
        <v>58</v>
      </c>
      <c r="H43" s="1">
        <v>57</v>
      </c>
      <c r="I43" s="72">
        <f t="shared" ref="I43:I49" si="20">H43-E43</f>
        <v>-2</v>
      </c>
      <c r="J43" s="1">
        <v>58</v>
      </c>
      <c r="K43" s="1">
        <v>62</v>
      </c>
      <c r="L43" s="22">
        <f>K43-H43</f>
        <v>5</v>
      </c>
      <c r="M43" s="40">
        <v>58</v>
      </c>
      <c r="N43" s="1">
        <v>57</v>
      </c>
      <c r="O43" s="30">
        <f t="shared" si="19"/>
        <v>-5</v>
      </c>
      <c r="P43" s="40">
        <v>58</v>
      </c>
      <c r="Q43" s="1">
        <v>53</v>
      </c>
      <c r="R43" s="30">
        <f>Q43-N43</f>
        <v>-4</v>
      </c>
      <c r="S43" s="55"/>
    </row>
    <row r="44" spans="1:19" ht="18" customHeight="1" x14ac:dyDescent="0.15">
      <c r="A44" s="139"/>
      <c r="B44" s="140"/>
      <c r="C44" s="46" t="s">
        <v>60</v>
      </c>
      <c r="D44" s="1">
        <v>80</v>
      </c>
      <c r="E44" s="1">
        <v>77</v>
      </c>
      <c r="F44" s="39"/>
      <c r="G44" s="1">
        <v>80</v>
      </c>
      <c r="H44" s="1">
        <v>82</v>
      </c>
      <c r="I44" s="72">
        <f t="shared" si="20"/>
        <v>5</v>
      </c>
      <c r="J44" s="1">
        <v>80</v>
      </c>
      <c r="K44" s="1">
        <v>76</v>
      </c>
      <c r="L44" s="22">
        <f>K44-H44</f>
        <v>-6</v>
      </c>
      <c r="M44" s="1">
        <v>80</v>
      </c>
      <c r="N44" s="1">
        <v>81</v>
      </c>
      <c r="O44" s="30">
        <f t="shared" si="19"/>
        <v>5</v>
      </c>
      <c r="P44" s="40">
        <v>80</v>
      </c>
      <c r="Q44" s="1">
        <v>75</v>
      </c>
      <c r="R44" s="30">
        <f>Q44-N44</f>
        <v>-6</v>
      </c>
      <c r="S44" s="55"/>
    </row>
    <row r="45" spans="1:19" ht="18" customHeight="1" x14ac:dyDescent="0.15">
      <c r="A45" s="139"/>
      <c r="B45" s="140"/>
      <c r="C45" s="46" t="s">
        <v>12</v>
      </c>
      <c r="D45" s="1">
        <v>72</v>
      </c>
      <c r="E45" s="1">
        <v>75</v>
      </c>
      <c r="F45" s="39"/>
      <c r="G45" s="1">
        <v>72</v>
      </c>
      <c r="H45" s="1">
        <v>70</v>
      </c>
      <c r="I45" s="72">
        <f t="shared" si="20"/>
        <v>-5</v>
      </c>
      <c r="J45" s="1">
        <v>72</v>
      </c>
      <c r="K45" s="1">
        <v>73</v>
      </c>
      <c r="L45" s="22">
        <f t="shared" ref="L45:L50" si="21">K45-H45</f>
        <v>3</v>
      </c>
      <c r="M45" s="1">
        <v>72</v>
      </c>
      <c r="N45" s="1">
        <v>71</v>
      </c>
      <c r="O45" s="30">
        <f t="shared" si="19"/>
        <v>-2</v>
      </c>
      <c r="P45" s="40">
        <v>72</v>
      </c>
      <c r="Q45" s="1">
        <v>75</v>
      </c>
      <c r="R45" s="30">
        <f>Q45-N45</f>
        <v>4</v>
      </c>
      <c r="S45" s="55"/>
    </row>
    <row r="46" spans="1:19" ht="18" customHeight="1" x14ac:dyDescent="0.15">
      <c r="A46" s="139"/>
      <c r="B46" s="140"/>
      <c r="C46" s="46" t="s">
        <v>13</v>
      </c>
      <c r="D46" s="1">
        <v>72</v>
      </c>
      <c r="E46" s="1">
        <v>67</v>
      </c>
      <c r="F46" s="39"/>
      <c r="G46" s="1">
        <v>72</v>
      </c>
      <c r="H46" s="1">
        <v>64</v>
      </c>
      <c r="I46" s="72">
        <f t="shared" si="20"/>
        <v>-3</v>
      </c>
      <c r="J46" s="1">
        <v>72</v>
      </c>
      <c r="K46" s="1">
        <v>71</v>
      </c>
      <c r="L46" s="22">
        <f t="shared" si="21"/>
        <v>7</v>
      </c>
      <c r="M46" s="1">
        <v>72</v>
      </c>
      <c r="N46" s="1">
        <v>69</v>
      </c>
      <c r="O46" s="30">
        <f t="shared" si="19"/>
        <v>-2</v>
      </c>
      <c r="P46" s="40">
        <v>72</v>
      </c>
      <c r="Q46" s="1">
        <v>66</v>
      </c>
      <c r="R46" s="30">
        <f>Q46-N46</f>
        <v>-3</v>
      </c>
      <c r="S46" s="55"/>
    </row>
    <row r="47" spans="1:19" ht="18" customHeight="1" x14ac:dyDescent="0.15">
      <c r="A47" s="139"/>
      <c r="B47" s="140"/>
      <c r="C47" s="46" t="s">
        <v>87</v>
      </c>
      <c r="D47" s="1">
        <v>60</v>
      </c>
      <c r="E47" s="1">
        <v>51</v>
      </c>
      <c r="F47" s="39"/>
      <c r="G47" s="1">
        <v>60</v>
      </c>
      <c r="H47" s="1">
        <v>43</v>
      </c>
      <c r="I47" s="72">
        <f t="shared" si="20"/>
        <v>-8</v>
      </c>
      <c r="J47" s="1">
        <v>60</v>
      </c>
      <c r="K47" s="1">
        <v>44</v>
      </c>
      <c r="L47" s="22">
        <f t="shared" si="21"/>
        <v>1</v>
      </c>
      <c r="M47" s="1">
        <v>60</v>
      </c>
      <c r="N47" s="1">
        <v>40</v>
      </c>
      <c r="O47" s="30">
        <f t="shared" si="19"/>
        <v>-4</v>
      </c>
      <c r="P47" s="40">
        <v>55</v>
      </c>
      <c r="Q47" s="1">
        <v>49</v>
      </c>
      <c r="R47" s="30">
        <f>Q47-N47</f>
        <v>9</v>
      </c>
      <c r="S47" s="55"/>
    </row>
    <row r="48" spans="1:19" ht="18" customHeight="1" x14ac:dyDescent="0.15">
      <c r="A48" s="139"/>
      <c r="B48" s="140"/>
      <c r="C48" s="46" t="s">
        <v>89</v>
      </c>
      <c r="D48" s="1">
        <v>20</v>
      </c>
      <c r="E48" s="1">
        <v>18</v>
      </c>
      <c r="F48" s="39"/>
      <c r="G48" s="1">
        <v>20</v>
      </c>
      <c r="H48" s="1">
        <v>19</v>
      </c>
      <c r="I48" s="72">
        <f t="shared" si="20"/>
        <v>1</v>
      </c>
      <c r="J48" s="1">
        <v>20</v>
      </c>
      <c r="K48" s="1">
        <v>18</v>
      </c>
      <c r="L48" s="22">
        <f t="shared" si="21"/>
        <v>-1</v>
      </c>
      <c r="M48" s="1">
        <v>20</v>
      </c>
      <c r="N48" s="1">
        <v>17</v>
      </c>
      <c r="O48" s="30">
        <f t="shared" si="19"/>
        <v>-1</v>
      </c>
      <c r="P48" s="40">
        <v>15</v>
      </c>
      <c r="Q48" s="1">
        <v>17</v>
      </c>
      <c r="R48" s="30">
        <f>Q48-N48</f>
        <v>0</v>
      </c>
      <c r="S48" s="55"/>
    </row>
    <row r="49" spans="1:27" ht="18" customHeight="1" x14ac:dyDescent="0.15">
      <c r="A49" s="139"/>
      <c r="B49" s="140"/>
      <c r="C49" s="46" t="s">
        <v>86</v>
      </c>
      <c r="D49" s="1">
        <v>36</v>
      </c>
      <c r="E49" s="1">
        <v>36</v>
      </c>
      <c r="F49" s="39"/>
      <c r="G49" s="90">
        <v>47</v>
      </c>
      <c r="H49" s="1">
        <v>43</v>
      </c>
      <c r="I49" s="72">
        <f t="shared" si="20"/>
        <v>7</v>
      </c>
      <c r="J49" s="1">
        <v>47</v>
      </c>
      <c r="K49" s="1">
        <v>46</v>
      </c>
      <c r="L49" s="22">
        <f t="shared" si="21"/>
        <v>3</v>
      </c>
      <c r="M49" s="1">
        <v>47</v>
      </c>
      <c r="N49" s="1">
        <v>48</v>
      </c>
      <c r="O49" s="30">
        <f t="shared" si="19"/>
        <v>2</v>
      </c>
      <c r="P49" s="40">
        <v>47</v>
      </c>
      <c r="Q49" s="1">
        <v>51</v>
      </c>
      <c r="R49" s="30">
        <f>Q49-N49</f>
        <v>3</v>
      </c>
      <c r="S49" s="55"/>
    </row>
    <row r="50" spans="1:27" ht="18" customHeight="1" x14ac:dyDescent="0.15">
      <c r="A50" s="139"/>
      <c r="B50" s="141"/>
      <c r="C50" s="99" t="s">
        <v>104</v>
      </c>
      <c r="D50" s="86"/>
      <c r="E50" s="88"/>
      <c r="F50" s="88"/>
      <c r="G50" s="86"/>
      <c r="H50" s="86"/>
      <c r="I50" s="86"/>
      <c r="J50" s="85">
        <v>30</v>
      </c>
      <c r="K50" s="1">
        <v>37</v>
      </c>
      <c r="L50" s="22">
        <f t="shared" si="21"/>
        <v>37</v>
      </c>
      <c r="M50" s="85">
        <v>60</v>
      </c>
      <c r="N50" s="1">
        <v>47</v>
      </c>
      <c r="O50" s="30">
        <f t="shared" si="19"/>
        <v>10</v>
      </c>
      <c r="P50" s="89">
        <v>45</v>
      </c>
      <c r="Q50" s="1">
        <v>49</v>
      </c>
      <c r="R50" s="30">
        <f>Q50-N50</f>
        <v>2</v>
      </c>
      <c r="S50" s="55"/>
    </row>
    <row r="51" spans="1:27" ht="18" customHeight="1" x14ac:dyDescent="0.15">
      <c r="A51" s="139"/>
      <c r="B51" s="141"/>
      <c r="C51" s="75" t="s">
        <v>30</v>
      </c>
      <c r="D51" s="3">
        <f>SUM(D41:D50)</f>
        <v>497</v>
      </c>
      <c r="E51" s="3">
        <f>SUM(E41:E50)</f>
        <v>476</v>
      </c>
      <c r="F51" s="11"/>
      <c r="G51" s="91">
        <f>SUM(G41:G50)</f>
        <v>498</v>
      </c>
      <c r="H51" s="3">
        <f>SUM(H41:H50)</f>
        <v>461</v>
      </c>
      <c r="I51" s="3">
        <f t="shared" ref="I51:K51" si="22">SUM(I41:I50)</f>
        <v>-15</v>
      </c>
      <c r="J51" s="82">
        <f t="shared" si="22"/>
        <v>528</v>
      </c>
      <c r="K51" s="3">
        <f t="shared" si="22"/>
        <v>530</v>
      </c>
      <c r="L51" s="35">
        <f>SUM(L41:L50)</f>
        <v>69</v>
      </c>
      <c r="M51" s="82">
        <f t="shared" ref="M51:N51" si="23">SUM(M41:M50)</f>
        <v>558</v>
      </c>
      <c r="N51" s="3">
        <f t="shared" si="23"/>
        <v>526</v>
      </c>
      <c r="O51" s="3">
        <f t="shared" ref="O51" si="24">SUM(O41:O50)</f>
        <v>-4</v>
      </c>
      <c r="P51" s="83">
        <f>SUM(P41:P50)</f>
        <v>534</v>
      </c>
      <c r="Q51" s="3">
        <f t="shared" ref="Q51" si="25">SUM(Q41:Q50)</f>
        <v>531</v>
      </c>
      <c r="R51" s="3">
        <f>SUM(R41:R50)</f>
        <v>5</v>
      </c>
      <c r="S51" s="55"/>
    </row>
    <row r="52" spans="1:27" ht="18" customHeight="1" x14ac:dyDescent="0.15">
      <c r="A52" s="144" t="s">
        <v>38</v>
      </c>
      <c r="B52" s="144"/>
      <c r="C52" s="144"/>
      <c r="D52" s="35">
        <f>D40+D51</f>
        <v>539</v>
      </c>
      <c r="E52" s="35">
        <f>E40+E51</f>
        <v>513</v>
      </c>
      <c r="F52" s="38"/>
      <c r="G52" s="92">
        <f>G40+G51</f>
        <v>540</v>
      </c>
      <c r="H52" s="35">
        <f t="shared" ref="H52:R52" si="26">H40+H51</f>
        <v>500</v>
      </c>
      <c r="I52" s="35">
        <f t="shared" si="26"/>
        <v>-13</v>
      </c>
      <c r="J52" s="83">
        <f t="shared" si="26"/>
        <v>570</v>
      </c>
      <c r="K52" s="35">
        <f t="shared" si="26"/>
        <v>560</v>
      </c>
      <c r="L52" s="35">
        <f>L40+L51</f>
        <v>60</v>
      </c>
      <c r="M52" s="83">
        <f t="shared" si="26"/>
        <v>600</v>
      </c>
      <c r="N52" s="35">
        <f t="shared" si="26"/>
        <v>552</v>
      </c>
      <c r="O52" s="35">
        <f t="shared" si="26"/>
        <v>-8</v>
      </c>
      <c r="P52" s="83">
        <f t="shared" si="26"/>
        <v>576</v>
      </c>
      <c r="Q52" s="35">
        <f t="shared" si="26"/>
        <v>571</v>
      </c>
      <c r="R52" s="35">
        <f>R40+R51</f>
        <v>19</v>
      </c>
      <c r="S52" s="55"/>
    </row>
    <row r="53" spans="1:27" ht="18" customHeight="1" x14ac:dyDescent="0.15">
      <c r="A53" s="150" t="s">
        <v>42</v>
      </c>
      <c r="B53" s="151"/>
      <c r="C53" s="152"/>
      <c r="D53" s="23">
        <f>D38+D52</f>
        <v>648</v>
      </c>
      <c r="E53" s="23">
        <f>E38+E52</f>
        <v>573</v>
      </c>
      <c r="F53" s="28"/>
      <c r="G53" s="93">
        <f>G38+G52</f>
        <v>649</v>
      </c>
      <c r="H53" s="23">
        <f>H38+H52</f>
        <v>558</v>
      </c>
      <c r="I53" s="23">
        <f>I52+I38</f>
        <v>-15</v>
      </c>
      <c r="J53" s="84">
        <f>J38+J52</f>
        <v>679</v>
      </c>
      <c r="K53" s="23">
        <f>K38+K52</f>
        <v>631</v>
      </c>
      <c r="L53" s="23">
        <f>L52+L38</f>
        <v>73</v>
      </c>
      <c r="M53" s="84">
        <f>M38+M52</f>
        <v>709</v>
      </c>
      <c r="N53" s="23">
        <f>N38+N52</f>
        <v>624</v>
      </c>
      <c r="O53" s="23">
        <f>O52+O38</f>
        <v>-7</v>
      </c>
      <c r="P53" s="84">
        <f>P38+P52</f>
        <v>685</v>
      </c>
      <c r="Q53" s="23">
        <f>Q38+Q52</f>
        <v>645</v>
      </c>
      <c r="R53" s="23">
        <f>R52+R38</f>
        <v>21</v>
      </c>
      <c r="S53" s="55"/>
    </row>
    <row r="54" spans="1:27" ht="18" customHeight="1" x14ac:dyDescent="0.15">
      <c r="A54" s="138" t="s">
        <v>61</v>
      </c>
      <c r="B54" s="138"/>
      <c r="C54" s="138"/>
      <c r="D54" s="23">
        <v>402</v>
      </c>
      <c r="E54" s="23"/>
      <c r="F54" s="11"/>
      <c r="G54" s="23">
        <v>380</v>
      </c>
      <c r="H54" s="23"/>
      <c r="I54" s="35"/>
      <c r="J54" s="23">
        <v>373</v>
      </c>
      <c r="K54" s="23"/>
      <c r="L54" s="35"/>
      <c r="M54" s="23">
        <v>617</v>
      </c>
      <c r="N54" s="23"/>
      <c r="O54" s="35"/>
      <c r="P54" s="23">
        <v>617</v>
      </c>
      <c r="Q54" s="23"/>
      <c r="R54" s="35"/>
      <c r="S54" s="55"/>
    </row>
    <row r="55" spans="1:27" ht="23.25" customHeight="1" x14ac:dyDescent="0.2">
      <c r="A55" s="10" t="s">
        <v>28</v>
      </c>
      <c r="B55" s="10"/>
      <c r="S55" s="55"/>
      <c r="U55" t="s">
        <v>70</v>
      </c>
    </row>
    <row r="56" spans="1:27" ht="23.25" customHeight="1" x14ac:dyDescent="0.15">
      <c r="A56" s="7" t="s">
        <v>101</v>
      </c>
      <c r="B56" s="7"/>
      <c r="S56" s="55"/>
    </row>
    <row r="57" spans="1:27" ht="18" customHeight="1" x14ac:dyDescent="0.15">
      <c r="A57" s="7"/>
      <c r="B57" s="7"/>
      <c r="C57" s="61" t="s">
        <v>25</v>
      </c>
      <c r="D57" s="134" t="s">
        <v>80</v>
      </c>
      <c r="E57" s="135"/>
      <c r="F57" s="136"/>
      <c r="G57" s="134" t="s">
        <v>81</v>
      </c>
      <c r="H57" s="135"/>
      <c r="I57" s="136"/>
      <c r="J57" s="134" t="s">
        <v>82</v>
      </c>
      <c r="K57" s="135"/>
      <c r="L57" s="136"/>
      <c r="M57" s="134" t="s">
        <v>83</v>
      </c>
      <c r="N57" s="135"/>
      <c r="O57" s="136"/>
      <c r="P57" s="134" t="s">
        <v>84</v>
      </c>
      <c r="Q57" s="135"/>
      <c r="R57" s="136"/>
      <c r="S57" s="56"/>
      <c r="U57" s="142" t="s">
        <v>69</v>
      </c>
      <c r="V57" s="143"/>
      <c r="W57" s="51" t="s">
        <v>92</v>
      </c>
      <c r="X57" s="51" t="s">
        <v>103</v>
      </c>
      <c r="Y57" s="51" t="s">
        <v>105</v>
      </c>
      <c r="Z57" s="51" t="s">
        <v>110</v>
      </c>
      <c r="AA57" s="51" t="s">
        <v>111</v>
      </c>
    </row>
    <row r="58" spans="1:27" ht="18" customHeight="1" x14ac:dyDescent="0.15">
      <c r="A58" s="63" t="s">
        <v>23</v>
      </c>
      <c r="B58" s="63" t="s">
        <v>33</v>
      </c>
      <c r="C58" s="1" t="s">
        <v>20</v>
      </c>
      <c r="D58" s="13" t="s">
        <v>45</v>
      </c>
      <c r="E58" s="13" t="s">
        <v>4</v>
      </c>
      <c r="F58" s="13" t="s">
        <v>46</v>
      </c>
      <c r="G58" s="13" t="s">
        <v>45</v>
      </c>
      <c r="H58" s="13" t="s">
        <v>4</v>
      </c>
      <c r="I58" s="13" t="s">
        <v>46</v>
      </c>
      <c r="J58" s="13" t="s">
        <v>45</v>
      </c>
      <c r="K58" s="13" t="s">
        <v>4</v>
      </c>
      <c r="L58" s="13" t="s">
        <v>46</v>
      </c>
      <c r="M58" s="13" t="s">
        <v>45</v>
      </c>
      <c r="N58" s="61" t="s">
        <v>4</v>
      </c>
      <c r="O58" s="13" t="s">
        <v>46</v>
      </c>
      <c r="P58" s="13" t="s">
        <v>45</v>
      </c>
      <c r="Q58" s="61" t="s">
        <v>4</v>
      </c>
      <c r="R58" s="13" t="s">
        <v>46</v>
      </c>
      <c r="S58" s="57"/>
      <c r="U58" s="131" t="s">
        <v>65</v>
      </c>
      <c r="V58" s="107" t="s">
        <v>109</v>
      </c>
      <c r="W58" s="51">
        <v>105</v>
      </c>
      <c r="X58" s="66">
        <v>105</v>
      </c>
      <c r="Y58" s="9"/>
      <c r="Z58" s="9"/>
      <c r="AA58" s="9"/>
    </row>
    <row r="59" spans="1:27" ht="18" customHeight="1" x14ac:dyDescent="0.15">
      <c r="A59" s="131" t="s">
        <v>8</v>
      </c>
      <c r="B59" s="131" t="s">
        <v>34</v>
      </c>
      <c r="C59" s="1" t="s">
        <v>5</v>
      </c>
      <c r="D59" s="1">
        <v>6</v>
      </c>
      <c r="E59" s="22">
        <v>3</v>
      </c>
      <c r="F59" s="24"/>
      <c r="G59" s="1">
        <v>6</v>
      </c>
      <c r="H59" s="22">
        <v>2</v>
      </c>
      <c r="I59" s="22">
        <f>H59-E59</f>
        <v>-1</v>
      </c>
      <c r="J59" s="12">
        <v>6</v>
      </c>
      <c r="K59" s="22">
        <v>4</v>
      </c>
      <c r="L59" s="22">
        <f>K59-H59</f>
        <v>2</v>
      </c>
      <c r="M59" s="22">
        <v>6</v>
      </c>
      <c r="N59" s="1">
        <v>2</v>
      </c>
      <c r="O59" s="30">
        <f t="shared" ref="O59" si="27">N59-K59</f>
        <v>-2</v>
      </c>
      <c r="P59" s="22">
        <v>6</v>
      </c>
      <c r="Q59" s="1">
        <v>4</v>
      </c>
      <c r="R59" s="30">
        <f>Q59-N59</f>
        <v>2</v>
      </c>
      <c r="S59" s="53"/>
      <c r="U59" s="139"/>
      <c r="V59" s="108" t="s">
        <v>30</v>
      </c>
      <c r="W59" s="52">
        <f>W58</f>
        <v>105</v>
      </c>
      <c r="X59" s="52">
        <f>X58</f>
        <v>105</v>
      </c>
      <c r="Y59" s="52">
        <f>Y58</f>
        <v>0</v>
      </c>
      <c r="Z59" s="52">
        <f>Z58</f>
        <v>0</v>
      </c>
      <c r="AA59" s="52">
        <f>AA58</f>
        <v>0</v>
      </c>
    </row>
    <row r="60" spans="1:27" ht="18" customHeight="1" x14ac:dyDescent="0.15">
      <c r="A60" s="132"/>
      <c r="B60" s="139"/>
      <c r="C60" s="3" t="s">
        <v>30</v>
      </c>
      <c r="D60" s="3">
        <f>SUM(D59:D59)</f>
        <v>6</v>
      </c>
      <c r="E60" s="23">
        <f>SUM(E59:E59)</f>
        <v>3</v>
      </c>
      <c r="F60" s="28"/>
      <c r="G60" s="3">
        <f t="shared" ref="G60:R60" si="28">SUM(G59:G59)</f>
        <v>6</v>
      </c>
      <c r="H60" s="23">
        <f t="shared" si="28"/>
        <v>2</v>
      </c>
      <c r="I60" s="23">
        <f t="shared" si="28"/>
        <v>-1</v>
      </c>
      <c r="J60" s="3">
        <f t="shared" si="28"/>
        <v>6</v>
      </c>
      <c r="K60" s="23">
        <f t="shared" si="28"/>
        <v>4</v>
      </c>
      <c r="L60" s="23">
        <f t="shared" si="28"/>
        <v>2</v>
      </c>
      <c r="M60" s="23">
        <f t="shared" si="28"/>
        <v>6</v>
      </c>
      <c r="N60" s="3">
        <f t="shared" si="28"/>
        <v>2</v>
      </c>
      <c r="O60" s="23">
        <f t="shared" si="28"/>
        <v>-2</v>
      </c>
      <c r="P60" s="23">
        <f t="shared" si="28"/>
        <v>6</v>
      </c>
      <c r="Q60" s="3">
        <f t="shared" si="28"/>
        <v>4</v>
      </c>
      <c r="R60" s="23">
        <f>SUM(R59:R59)</f>
        <v>2</v>
      </c>
      <c r="S60" s="53"/>
      <c r="U60" s="139"/>
      <c r="V60" s="66" t="s">
        <v>2</v>
      </c>
      <c r="W60" s="51">
        <v>200</v>
      </c>
      <c r="X60" s="66">
        <v>200</v>
      </c>
      <c r="Y60" s="109">
        <v>120</v>
      </c>
      <c r="Z60" s="109">
        <v>105</v>
      </c>
      <c r="AA60" s="109">
        <f>P9</f>
        <v>90</v>
      </c>
    </row>
    <row r="61" spans="1:27" ht="18" customHeight="1" x14ac:dyDescent="0.15">
      <c r="A61" s="145" t="s">
        <v>22</v>
      </c>
      <c r="B61" s="139"/>
      <c r="C61" s="1" t="s">
        <v>10</v>
      </c>
      <c r="D61" s="1">
        <v>3</v>
      </c>
      <c r="E61" s="22">
        <v>1</v>
      </c>
      <c r="F61" s="24"/>
      <c r="G61" s="1">
        <v>3</v>
      </c>
      <c r="H61" s="22">
        <v>2</v>
      </c>
      <c r="I61" s="22">
        <f>H61-E61</f>
        <v>1</v>
      </c>
      <c r="J61" s="12">
        <v>3</v>
      </c>
      <c r="K61" s="22">
        <v>2</v>
      </c>
      <c r="L61" s="22">
        <f>K61-H61</f>
        <v>0</v>
      </c>
      <c r="M61" s="22">
        <v>3</v>
      </c>
      <c r="N61" s="1">
        <v>2</v>
      </c>
      <c r="O61" s="30">
        <f t="shared" ref="O61" si="29">N61-K61</f>
        <v>0</v>
      </c>
      <c r="P61" s="22">
        <v>3</v>
      </c>
      <c r="Q61" s="1">
        <v>1</v>
      </c>
      <c r="R61" s="30">
        <f>Q61-N61</f>
        <v>-1</v>
      </c>
      <c r="S61" s="53"/>
      <c r="U61" s="139"/>
      <c r="V61" s="66" t="s">
        <v>1</v>
      </c>
      <c r="W61" s="51">
        <v>150</v>
      </c>
      <c r="X61" s="66">
        <v>150</v>
      </c>
      <c r="Y61" s="66">
        <v>150</v>
      </c>
      <c r="Z61" s="66">
        <v>150</v>
      </c>
      <c r="AA61" s="66">
        <f>P10</f>
        <v>60</v>
      </c>
    </row>
    <row r="62" spans="1:27" ht="18" customHeight="1" x14ac:dyDescent="0.15">
      <c r="A62" s="131"/>
      <c r="B62" s="139"/>
      <c r="C62" s="18" t="s">
        <v>30</v>
      </c>
      <c r="D62" s="23">
        <f>SUM(D61:D61)</f>
        <v>3</v>
      </c>
      <c r="E62" s="23">
        <f>SUM(E61:E61)</f>
        <v>1</v>
      </c>
      <c r="F62" s="28"/>
      <c r="G62" s="23">
        <f t="shared" ref="G62:R62" si="30">SUM(G61:G61)</f>
        <v>3</v>
      </c>
      <c r="H62" s="23">
        <f t="shared" si="30"/>
        <v>2</v>
      </c>
      <c r="I62" s="23">
        <f t="shared" si="30"/>
        <v>1</v>
      </c>
      <c r="J62" s="23">
        <f t="shared" si="30"/>
        <v>3</v>
      </c>
      <c r="K62" s="23">
        <f t="shared" si="30"/>
        <v>2</v>
      </c>
      <c r="L62" s="23">
        <f t="shared" si="30"/>
        <v>0</v>
      </c>
      <c r="M62" s="23">
        <f t="shared" si="30"/>
        <v>3</v>
      </c>
      <c r="N62" s="23">
        <f t="shared" si="30"/>
        <v>2</v>
      </c>
      <c r="O62" s="23">
        <f t="shared" si="30"/>
        <v>0</v>
      </c>
      <c r="P62" s="23">
        <f t="shared" si="30"/>
        <v>3</v>
      </c>
      <c r="Q62" s="23">
        <f t="shared" si="30"/>
        <v>1</v>
      </c>
      <c r="R62" s="23">
        <f t="shared" si="30"/>
        <v>-1</v>
      </c>
      <c r="S62" s="53"/>
      <c r="U62" s="139"/>
      <c r="V62" s="66" t="s">
        <v>3</v>
      </c>
      <c r="W62" s="51">
        <v>280</v>
      </c>
      <c r="X62" s="66">
        <v>280</v>
      </c>
      <c r="Y62" s="9"/>
      <c r="Z62" s="9"/>
      <c r="AA62" s="9"/>
    </row>
    <row r="63" spans="1:27" ht="18" customHeight="1" x14ac:dyDescent="0.15">
      <c r="A63" s="144" t="s">
        <v>38</v>
      </c>
      <c r="B63" s="144"/>
      <c r="C63" s="144"/>
      <c r="D63" s="35">
        <f>D60+D62</f>
        <v>9</v>
      </c>
      <c r="E63" s="35">
        <f>E60+E62</f>
        <v>4</v>
      </c>
      <c r="F63" s="38"/>
      <c r="G63" s="35">
        <f>G60+G62</f>
        <v>9</v>
      </c>
      <c r="H63" s="35">
        <f>H60+H62</f>
        <v>4</v>
      </c>
      <c r="I63" s="35">
        <f>I60+I62</f>
        <v>0</v>
      </c>
      <c r="J63" s="35">
        <f>J60+J62</f>
        <v>9</v>
      </c>
      <c r="K63" s="35">
        <f t="shared" ref="K63:R63" si="31">K60+K62</f>
        <v>6</v>
      </c>
      <c r="L63" s="35">
        <f t="shared" si="31"/>
        <v>2</v>
      </c>
      <c r="M63" s="35">
        <f t="shared" si="31"/>
        <v>9</v>
      </c>
      <c r="N63" s="35">
        <f t="shared" si="31"/>
        <v>4</v>
      </c>
      <c r="O63" s="35">
        <f t="shared" si="31"/>
        <v>-2</v>
      </c>
      <c r="P63" s="35">
        <f t="shared" si="31"/>
        <v>9</v>
      </c>
      <c r="Q63" s="35">
        <f t="shared" si="31"/>
        <v>5</v>
      </c>
      <c r="R63" s="35">
        <f t="shared" si="31"/>
        <v>1</v>
      </c>
      <c r="S63" s="50"/>
      <c r="U63" s="139"/>
      <c r="V63" s="108" t="s">
        <v>30</v>
      </c>
      <c r="W63" s="52">
        <f>SUM(W60:W62)</f>
        <v>630</v>
      </c>
      <c r="X63" s="52">
        <f>SUM(X60:X62)</f>
        <v>630</v>
      </c>
      <c r="Y63" s="52">
        <f>SUM(Y60:Y62)</f>
        <v>270</v>
      </c>
      <c r="Z63" s="52">
        <f>SUM(Z60:Z62)</f>
        <v>255</v>
      </c>
      <c r="AA63" s="52">
        <f>SUM(AA60:AA62)</f>
        <v>150</v>
      </c>
    </row>
    <row r="64" spans="1:27" s="55" customFormat="1" ht="18" customHeight="1" x14ac:dyDescent="0.15">
      <c r="A64" s="146" t="s">
        <v>8</v>
      </c>
      <c r="B64" s="140" t="s">
        <v>29</v>
      </c>
      <c r="C64" s="79" t="s">
        <v>100</v>
      </c>
      <c r="D64" s="30">
        <v>6</v>
      </c>
      <c r="E64" s="30">
        <v>1</v>
      </c>
      <c r="F64" s="76"/>
      <c r="G64" s="30">
        <v>6</v>
      </c>
      <c r="H64" s="30">
        <v>4</v>
      </c>
      <c r="I64" s="45">
        <f>H64-E64</f>
        <v>3</v>
      </c>
      <c r="J64" s="45">
        <v>6</v>
      </c>
      <c r="K64" s="30">
        <v>2</v>
      </c>
      <c r="L64" s="22">
        <f>K64-H64</f>
        <v>-2</v>
      </c>
      <c r="M64" s="77">
        <v>6</v>
      </c>
      <c r="N64" s="77">
        <v>4</v>
      </c>
      <c r="O64" s="30">
        <f t="shared" ref="O64" si="32">N64-K64</f>
        <v>2</v>
      </c>
      <c r="P64" s="77">
        <v>6</v>
      </c>
      <c r="Q64" s="77">
        <v>3</v>
      </c>
      <c r="R64" s="45">
        <f>Q64-N64</f>
        <v>-1</v>
      </c>
      <c r="S64" s="50"/>
      <c r="U64" s="132"/>
      <c r="V64" s="110" t="s">
        <v>38</v>
      </c>
      <c r="W64" s="67">
        <f>W59+W63</f>
        <v>735</v>
      </c>
      <c r="X64" s="67">
        <f>X59+X63</f>
        <v>735</v>
      </c>
      <c r="Y64" s="67">
        <f>Y59+Y63</f>
        <v>270</v>
      </c>
      <c r="Z64" s="67">
        <f>Z59+Z63</f>
        <v>255</v>
      </c>
      <c r="AA64" s="67">
        <f>AA59+AA63</f>
        <v>150</v>
      </c>
    </row>
    <row r="65" spans="1:27" ht="18" customHeight="1" x14ac:dyDescent="0.15">
      <c r="A65" s="146"/>
      <c r="B65" s="140"/>
      <c r="C65" s="78" t="s">
        <v>30</v>
      </c>
      <c r="D65" s="3">
        <f>SUM(D64)</f>
        <v>6</v>
      </c>
      <c r="E65" s="3">
        <f>SUM(E64)</f>
        <v>1</v>
      </c>
      <c r="F65" s="38"/>
      <c r="G65" s="3">
        <f>SUM(G64)</f>
        <v>6</v>
      </c>
      <c r="H65" s="3">
        <f t="shared" ref="H65:Q65" si="33">SUM(H64)</f>
        <v>4</v>
      </c>
      <c r="I65" s="3">
        <f t="shared" si="33"/>
        <v>3</v>
      </c>
      <c r="J65" s="3">
        <f t="shared" si="33"/>
        <v>6</v>
      </c>
      <c r="K65" s="3">
        <f t="shared" si="33"/>
        <v>2</v>
      </c>
      <c r="L65" s="3">
        <f t="shared" si="33"/>
        <v>-2</v>
      </c>
      <c r="M65" s="3">
        <f t="shared" si="33"/>
        <v>6</v>
      </c>
      <c r="N65" s="3">
        <f t="shared" si="33"/>
        <v>4</v>
      </c>
      <c r="O65" s="3">
        <f t="shared" si="33"/>
        <v>2</v>
      </c>
      <c r="P65" s="3">
        <f t="shared" si="33"/>
        <v>6</v>
      </c>
      <c r="Q65" s="3">
        <f t="shared" si="33"/>
        <v>3</v>
      </c>
      <c r="R65" s="35">
        <f>SUM(R64)</f>
        <v>-1</v>
      </c>
      <c r="S65" s="50"/>
      <c r="U65" s="131" t="s">
        <v>34</v>
      </c>
      <c r="V65" s="111" t="s">
        <v>5</v>
      </c>
      <c r="W65" s="66">
        <v>110</v>
      </c>
      <c r="X65" s="66">
        <v>110</v>
      </c>
      <c r="Y65" s="66">
        <v>110</v>
      </c>
      <c r="Z65" s="66">
        <v>110</v>
      </c>
      <c r="AA65" s="114">
        <f>P34+P88+P59</f>
        <v>110</v>
      </c>
    </row>
    <row r="66" spans="1:27" ht="18" customHeight="1" x14ac:dyDescent="0.15">
      <c r="A66" s="145" t="s">
        <v>22</v>
      </c>
      <c r="B66" s="140"/>
      <c r="C66" s="1" t="s">
        <v>0</v>
      </c>
      <c r="D66" s="77">
        <v>6</v>
      </c>
      <c r="E66" s="77">
        <v>2</v>
      </c>
      <c r="F66" s="39"/>
      <c r="G66" s="77">
        <v>6</v>
      </c>
      <c r="H66" s="77">
        <v>2</v>
      </c>
      <c r="I66" s="22">
        <f>H66-E66</f>
        <v>0</v>
      </c>
      <c r="J66" s="27">
        <v>6</v>
      </c>
      <c r="K66" s="22">
        <v>3</v>
      </c>
      <c r="L66" s="22">
        <f>K66-H66</f>
        <v>1</v>
      </c>
      <c r="M66" s="26">
        <v>6</v>
      </c>
      <c r="N66" s="1">
        <v>0</v>
      </c>
      <c r="O66" s="30">
        <f t="shared" ref="O66:O75" si="34">N66-K66</f>
        <v>-3</v>
      </c>
      <c r="P66" s="26">
        <v>6</v>
      </c>
      <c r="Q66" s="1">
        <v>3</v>
      </c>
      <c r="R66" s="30">
        <f>Q66-N66</f>
        <v>3</v>
      </c>
      <c r="S66" s="53"/>
      <c r="U66" s="139"/>
      <c r="V66" s="108" t="s">
        <v>30</v>
      </c>
      <c r="W66" s="67">
        <f>SUM(W65:W65)</f>
        <v>110</v>
      </c>
      <c r="X66" s="67">
        <f>SUM(X65:X65)</f>
        <v>110</v>
      </c>
      <c r="Y66" s="67">
        <f>SUM(Y65:Y65)</f>
        <v>110</v>
      </c>
      <c r="Z66" s="67">
        <f>SUM(Z65:Z65)</f>
        <v>110</v>
      </c>
      <c r="AA66" s="67">
        <f>SUM(AA65:AA65)</f>
        <v>110</v>
      </c>
    </row>
    <row r="67" spans="1:27" ht="18" customHeight="1" x14ac:dyDescent="0.15">
      <c r="A67" s="145"/>
      <c r="B67" s="140"/>
      <c r="C67" s="12" t="s">
        <v>76</v>
      </c>
      <c r="D67" s="77">
        <v>4</v>
      </c>
      <c r="E67" s="77">
        <v>0</v>
      </c>
      <c r="F67" s="39"/>
      <c r="G67" s="77">
        <v>4</v>
      </c>
      <c r="H67" s="77">
        <v>3</v>
      </c>
      <c r="I67" s="22">
        <f t="shared" ref="I67:I74" si="35">H67-E67</f>
        <v>3</v>
      </c>
      <c r="J67" s="27">
        <v>4</v>
      </c>
      <c r="K67" s="22">
        <v>2</v>
      </c>
      <c r="L67" s="22">
        <f t="shared" ref="L67:L75" si="36">K67-H67</f>
        <v>-1</v>
      </c>
      <c r="M67" s="26">
        <v>4</v>
      </c>
      <c r="N67" s="1">
        <v>0</v>
      </c>
      <c r="O67" s="30">
        <f t="shared" si="34"/>
        <v>-2</v>
      </c>
      <c r="P67" s="26">
        <v>4</v>
      </c>
      <c r="Q67" s="1">
        <v>1</v>
      </c>
      <c r="R67" s="30">
        <f>Q67-N67</f>
        <v>1</v>
      </c>
      <c r="S67" s="53"/>
      <c r="U67" s="139"/>
      <c r="V67" s="111" t="s">
        <v>10</v>
      </c>
      <c r="W67" s="66">
        <v>50</v>
      </c>
      <c r="X67" s="66">
        <v>50</v>
      </c>
      <c r="Y67" s="66">
        <v>50</v>
      </c>
      <c r="Z67" s="66">
        <v>50</v>
      </c>
      <c r="AA67" s="114">
        <f>P36+P61+P90</f>
        <v>50</v>
      </c>
    </row>
    <row r="68" spans="1:27" ht="18" customHeight="1" x14ac:dyDescent="0.15">
      <c r="A68" s="145"/>
      <c r="B68" s="140"/>
      <c r="C68" s="1" t="s">
        <v>16</v>
      </c>
      <c r="D68" s="77">
        <v>6</v>
      </c>
      <c r="E68" s="77">
        <v>3</v>
      </c>
      <c r="F68" s="39"/>
      <c r="G68" s="77">
        <v>6</v>
      </c>
      <c r="H68" s="77">
        <v>6</v>
      </c>
      <c r="I68" s="22">
        <f t="shared" si="35"/>
        <v>3</v>
      </c>
      <c r="J68" s="77">
        <v>6</v>
      </c>
      <c r="K68" s="77">
        <v>2</v>
      </c>
      <c r="L68" s="22">
        <f t="shared" si="36"/>
        <v>-4</v>
      </c>
      <c r="M68" s="26">
        <v>6</v>
      </c>
      <c r="N68" s="1">
        <v>2</v>
      </c>
      <c r="O68" s="30">
        <f t="shared" si="34"/>
        <v>0</v>
      </c>
      <c r="P68" s="26">
        <v>6</v>
      </c>
      <c r="Q68" s="1">
        <v>4</v>
      </c>
      <c r="R68" s="30">
        <f>Q68-N68</f>
        <v>2</v>
      </c>
      <c r="S68" s="53"/>
      <c r="U68" s="139"/>
      <c r="V68" s="108" t="s">
        <v>30</v>
      </c>
      <c r="W68" s="67">
        <f>SUM(W67:W67)</f>
        <v>50</v>
      </c>
      <c r="X68" s="67">
        <f>SUM(X67:X67)</f>
        <v>50</v>
      </c>
      <c r="Y68" s="67">
        <f>SUM(Y67:Y67)</f>
        <v>50</v>
      </c>
      <c r="Z68" s="67">
        <f>SUM(Z67:Z67)</f>
        <v>50</v>
      </c>
      <c r="AA68" s="67">
        <f>SUM(AA67:AA67)</f>
        <v>50</v>
      </c>
    </row>
    <row r="69" spans="1:27" ht="18" customHeight="1" x14ac:dyDescent="0.15">
      <c r="A69" s="145"/>
      <c r="B69" s="140"/>
      <c r="C69" s="12" t="s">
        <v>60</v>
      </c>
      <c r="D69" s="1">
        <v>6</v>
      </c>
      <c r="E69" s="1">
        <v>3</v>
      </c>
      <c r="F69" s="39"/>
      <c r="G69" s="1">
        <v>6</v>
      </c>
      <c r="H69" s="1">
        <v>4</v>
      </c>
      <c r="I69" s="22">
        <f t="shared" si="35"/>
        <v>1</v>
      </c>
      <c r="J69" s="1">
        <v>6</v>
      </c>
      <c r="K69" s="1">
        <v>1</v>
      </c>
      <c r="L69" s="22">
        <f t="shared" si="36"/>
        <v>-3</v>
      </c>
      <c r="M69" s="1">
        <v>6</v>
      </c>
      <c r="N69" s="1">
        <v>8</v>
      </c>
      <c r="O69" s="30">
        <f t="shared" si="34"/>
        <v>7</v>
      </c>
      <c r="P69" s="26">
        <v>6</v>
      </c>
      <c r="Q69" s="1">
        <v>3</v>
      </c>
      <c r="R69" s="30">
        <f>Q69-N69</f>
        <v>-5</v>
      </c>
      <c r="S69" s="53"/>
      <c r="U69" s="132"/>
      <c r="V69" s="110" t="s">
        <v>38</v>
      </c>
      <c r="W69" s="67">
        <f>W66+W68</f>
        <v>160</v>
      </c>
      <c r="X69" s="67">
        <f>X66+X68</f>
        <v>160</v>
      </c>
      <c r="Y69" s="67">
        <f>Y66+Y68</f>
        <v>160</v>
      </c>
      <c r="Z69" s="67">
        <f>Z66+Z68</f>
        <v>160</v>
      </c>
      <c r="AA69" s="67">
        <f>AA66+AA68</f>
        <v>160</v>
      </c>
    </row>
    <row r="70" spans="1:27" ht="18" customHeight="1" x14ac:dyDescent="0.15">
      <c r="A70" s="145"/>
      <c r="B70" s="140"/>
      <c r="C70" s="12" t="s">
        <v>12</v>
      </c>
      <c r="D70" s="1">
        <v>6</v>
      </c>
      <c r="E70" s="1">
        <v>4</v>
      </c>
      <c r="F70" s="39"/>
      <c r="G70" s="1">
        <v>6</v>
      </c>
      <c r="H70" s="1">
        <v>2</v>
      </c>
      <c r="I70" s="22">
        <f t="shared" si="35"/>
        <v>-2</v>
      </c>
      <c r="J70" s="1">
        <v>6</v>
      </c>
      <c r="K70" s="1">
        <v>8</v>
      </c>
      <c r="L70" s="22">
        <f t="shared" si="36"/>
        <v>6</v>
      </c>
      <c r="M70" s="1">
        <v>6</v>
      </c>
      <c r="N70" s="1">
        <v>4</v>
      </c>
      <c r="O70" s="30">
        <f t="shared" si="34"/>
        <v>-4</v>
      </c>
      <c r="P70" s="26">
        <v>6</v>
      </c>
      <c r="Q70" s="1">
        <v>3</v>
      </c>
      <c r="R70" s="30">
        <f>Q70-N70</f>
        <v>-1</v>
      </c>
      <c r="S70" s="53"/>
      <c r="U70" s="128" t="s">
        <v>67</v>
      </c>
      <c r="V70" s="112" t="s">
        <v>93</v>
      </c>
      <c r="W70" s="66">
        <v>42</v>
      </c>
      <c r="X70" s="66">
        <v>42</v>
      </c>
      <c r="Y70" s="66">
        <v>42</v>
      </c>
      <c r="Z70" s="66">
        <v>42</v>
      </c>
      <c r="AA70" s="66">
        <f>P14</f>
        <v>42</v>
      </c>
    </row>
    <row r="71" spans="1:27" ht="18" customHeight="1" x14ac:dyDescent="0.15">
      <c r="A71" s="145"/>
      <c r="B71" s="140"/>
      <c r="C71" s="12" t="s">
        <v>13</v>
      </c>
      <c r="D71" s="1">
        <v>6</v>
      </c>
      <c r="E71" s="1">
        <v>2</v>
      </c>
      <c r="F71" s="39"/>
      <c r="G71" s="1">
        <v>6</v>
      </c>
      <c r="H71" s="1">
        <v>3</v>
      </c>
      <c r="I71" s="22">
        <f t="shared" si="35"/>
        <v>1</v>
      </c>
      <c r="J71" s="1">
        <v>6</v>
      </c>
      <c r="K71" s="1">
        <v>4</v>
      </c>
      <c r="L71" s="22">
        <f t="shared" si="36"/>
        <v>1</v>
      </c>
      <c r="M71" s="1">
        <v>6</v>
      </c>
      <c r="N71" s="1">
        <v>4</v>
      </c>
      <c r="O71" s="30">
        <f t="shared" si="34"/>
        <v>0</v>
      </c>
      <c r="P71" s="26">
        <v>6</v>
      </c>
      <c r="Q71" s="1">
        <v>3</v>
      </c>
      <c r="R71" s="30">
        <f>Q71-N71</f>
        <v>-1</v>
      </c>
      <c r="S71" s="53"/>
      <c r="U71" s="129"/>
      <c r="V71" s="112" t="s">
        <v>75</v>
      </c>
      <c r="W71" s="66">
        <v>73</v>
      </c>
      <c r="X71" s="66">
        <v>73</v>
      </c>
      <c r="Y71" s="66">
        <v>73</v>
      </c>
      <c r="Z71" s="66">
        <v>73</v>
      </c>
      <c r="AA71" s="114">
        <f>P39+P64+P93</f>
        <v>73</v>
      </c>
    </row>
    <row r="72" spans="1:27" ht="18" customHeight="1" x14ac:dyDescent="0.15">
      <c r="A72" s="145"/>
      <c r="B72" s="140"/>
      <c r="C72" s="12" t="s">
        <v>87</v>
      </c>
      <c r="D72" s="1">
        <v>3</v>
      </c>
      <c r="E72" s="1">
        <v>1</v>
      </c>
      <c r="F72" s="39"/>
      <c r="G72" s="1">
        <v>3</v>
      </c>
      <c r="H72" s="1">
        <v>2</v>
      </c>
      <c r="I72" s="22">
        <f t="shared" si="35"/>
        <v>1</v>
      </c>
      <c r="J72" s="85">
        <v>9</v>
      </c>
      <c r="K72" s="1">
        <v>2</v>
      </c>
      <c r="L72" s="22">
        <f t="shared" si="36"/>
        <v>0</v>
      </c>
      <c r="M72" s="85">
        <v>9</v>
      </c>
      <c r="N72" s="1">
        <v>1</v>
      </c>
      <c r="O72" s="30">
        <f t="shared" si="34"/>
        <v>-1</v>
      </c>
      <c r="P72" s="101">
        <v>9</v>
      </c>
      <c r="Q72" s="1">
        <v>1</v>
      </c>
      <c r="R72" s="30">
        <f>Q72-N72</f>
        <v>0</v>
      </c>
      <c r="S72" s="53"/>
      <c r="U72" s="129"/>
      <c r="V72" s="113" t="s">
        <v>30</v>
      </c>
      <c r="W72" s="67">
        <f>SUM(W70:W71)</f>
        <v>115</v>
      </c>
      <c r="X72" s="67">
        <f>SUM(X70:X71)</f>
        <v>115</v>
      </c>
      <c r="Y72" s="67">
        <f>SUM(Y70:Y71)</f>
        <v>115</v>
      </c>
      <c r="Z72" s="67">
        <f>SUM(Z70:Z71)</f>
        <v>115</v>
      </c>
      <c r="AA72" s="67">
        <f>SUM(AA70:AA71)</f>
        <v>115</v>
      </c>
    </row>
    <row r="73" spans="1:27" ht="18" customHeight="1" x14ac:dyDescent="0.15">
      <c r="A73" s="145"/>
      <c r="B73" s="140"/>
      <c r="C73" s="12" t="s">
        <v>89</v>
      </c>
      <c r="D73" s="1">
        <v>3</v>
      </c>
      <c r="E73" s="1">
        <v>0</v>
      </c>
      <c r="F73" s="39"/>
      <c r="G73" s="1">
        <v>3</v>
      </c>
      <c r="H73" s="1">
        <v>2</v>
      </c>
      <c r="I73" s="22">
        <f t="shared" si="35"/>
        <v>2</v>
      </c>
      <c r="J73" s="104">
        <v>3</v>
      </c>
      <c r="K73" s="104">
        <v>1</v>
      </c>
      <c r="L73" s="22">
        <f t="shared" si="36"/>
        <v>-1</v>
      </c>
      <c r="M73" s="104">
        <v>3</v>
      </c>
      <c r="N73" s="104">
        <v>2</v>
      </c>
      <c r="O73" s="30">
        <f t="shared" si="34"/>
        <v>1</v>
      </c>
      <c r="P73" s="26">
        <v>3</v>
      </c>
      <c r="Q73" s="1">
        <v>0</v>
      </c>
      <c r="R73" s="30">
        <f>Q73-N73</f>
        <v>-2</v>
      </c>
      <c r="S73" s="53"/>
      <c r="U73" s="129"/>
      <c r="V73" s="112" t="s">
        <v>71</v>
      </c>
      <c r="W73" s="66">
        <v>75</v>
      </c>
      <c r="X73" s="66">
        <v>75</v>
      </c>
      <c r="Y73" s="66">
        <v>75</v>
      </c>
      <c r="Z73" s="66">
        <v>75</v>
      </c>
      <c r="AA73" s="66">
        <f>P16</f>
        <v>60</v>
      </c>
    </row>
    <row r="74" spans="1:27" ht="18" customHeight="1" x14ac:dyDescent="0.15">
      <c r="A74" s="145"/>
      <c r="B74" s="140"/>
      <c r="C74" s="12" t="s">
        <v>86</v>
      </c>
      <c r="D74" s="1">
        <v>3</v>
      </c>
      <c r="E74" s="1">
        <v>4</v>
      </c>
      <c r="F74" s="39"/>
      <c r="G74" s="1">
        <v>3</v>
      </c>
      <c r="H74" s="1">
        <v>6</v>
      </c>
      <c r="I74" s="22">
        <f t="shared" si="35"/>
        <v>2</v>
      </c>
      <c r="J74" s="1">
        <v>3</v>
      </c>
      <c r="K74" s="1">
        <v>2</v>
      </c>
      <c r="L74" s="22">
        <f t="shared" si="36"/>
        <v>-4</v>
      </c>
      <c r="M74" s="1">
        <v>3</v>
      </c>
      <c r="N74" s="1">
        <v>4</v>
      </c>
      <c r="O74" s="30">
        <f t="shared" si="34"/>
        <v>2</v>
      </c>
      <c r="P74" s="26">
        <v>3</v>
      </c>
      <c r="Q74" s="1">
        <v>2</v>
      </c>
      <c r="R74" s="30">
        <f>Q74-N74</f>
        <v>-2</v>
      </c>
      <c r="S74" s="53"/>
      <c r="U74" s="129"/>
      <c r="V74" s="112" t="s">
        <v>75</v>
      </c>
      <c r="W74" s="114">
        <v>80</v>
      </c>
      <c r="X74" s="66">
        <v>80</v>
      </c>
      <c r="Y74" s="66">
        <v>80</v>
      </c>
      <c r="Z74" s="66">
        <v>80</v>
      </c>
      <c r="AA74" s="114">
        <f>P41+P66+P95</f>
        <v>90</v>
      </c>
    </row>
    <row r="75" spans="1:27" ht="18" customHeight="1" x14ac:dyDescent="0.15">
      <c r="A75" s="145"/>
      <c r="B75" s="140"/>
      <c r="C75" s="99" t="s">
        <v>104</v>
      </c>
      <c r="D75" s="86"/>
      <c r="E75" s="86"/>
      <c r="F75" s="96"/>
      <c r="G75" s="86"/>
      <c r="H75" s="86"/>
      <c r="I75" s="97"/>
      <c r="J75" s="85">
        <v>3</v>
      </c>
      <c r="K75" s="1">
        <v>0</v>
      </c>
      <c r="L75" s="22">
        <f t="shared" si="36"/>
        <v>0</v>
      </c>
      <c r="M75" s="85">
        <v>3</v>
      </c>
      <c r="N75" s="1">
        <v>0</v>
      </c>
      <c r="O75" s="30">
        <f t="shared" si="34"/>
        <v>0</v>
      </c>
      <c r="P75" s="101">
        <v>3</v>
      </c>
      <c r="Q75" s="1">
        <v>0</v>
      </c>
      <c r="R75" s="30">
        <f>Q75-N75</f>
        <v>0</v>
      </c>
      <c r="S75" s="53"/>
      <c r="U75" s="129"/>
      <c r="V75" s="113" t="s">
        <v>30</v>
      </c>
      <c r="W75" s="67">
        <f>SUM(W73:W74)</f>
        <v>155</v>
      </c>
      <c r="X75" s="67">
        <f>SUM(X73:X74)</f>
        <v>155</v>
      </c>
      <c r="Y75" s="67">
        <f>SUM(Y73:Y74)</f>
        <v>155</v>
      </c>
      <c r="Z75" s="67">
        <f>SUM(Z73:Z74)</f>
        <v>155</v>
      </c>
      <c r="AA75" s="67">
        <f>SUM(AA73:AA74)</f>
        <v>150</v>
      </c>
    </row>
    <row r="76" spans="1:27" ht="18" customHeight="1" x14ac:dyDescent="0.15">
      <c r="A76" s="145"/>
      <c r="B76" s="140"/>
      <c r="C76" s="68" t="s">
        <v>30</v>
      </c>
      <c r="D76" s="35">
        <f>SUM(D66:D75)</f>
        <v>43</v>
      </c>
      <c r="E76" s="35">
        <f>SUM(E66:E75)</f>
        <v>19</v>
      </c>
      <c r="F76" s="38"/>
      <c r="G76" s="35">
        <f>SUM(G66:G75)</f>
        <v>43</v>
      </c>
      <c r="H76" s="35">
        <f t="shared" ref="H76:R76" si="37">SUM(H66:H75)</f>
        <v>30</v>
      </c>
      <c r="I76" s="35">
        <f t="shared" si="37"/>
        <v>11</v>
      </c>
      <c r="J76" s="83">
        <f>SUM(J66:J75)</f>
        <v>52</v>
      </c>
      <c r="K76" s="35">
        <f t="shared" si="37"/>
        <v>25</v>
      </c>
      <c r="L76" s="35">
        <f t="shared" si="37"/>
        <v>-5</v>
      </c>
      <c r="M76" s="83">
        <f t="shared" si="37"/>
        <v>52</v>
      </c>
      <c r="N76" s="35">
        <f t="shared" si="37"/>
        <v>25</v>
      </c>
      <c r="O76" s="35">
        <f t="shared" si="37"/>
        <v>0</v>
      </c>
      <c r="P76" s="83">
        <f t="shared" si="37"/>
        <v>52</v>
      </c>
      <c r="Q76" s="35">
        <f t="shared" si="37"/>
        <v>20</v>
      </c>
      <c r="R76" s="35">
        <f t="shared" si="37"/>
        <v>-5</v>
      </c>
      <c r="S76" s="53"/>
      <c r="U76" s="129"/>
      <c r="V76" s="112" t="s">
        <v>72</v>
      </c>
      <c r="W76" s="66">
        <v>15</v>
      </c>
      <c r="X76" s="66">
        <v>15</v>
      </c>
      <c r="Y76" s="66">
        <v>15</v>
      </c>
      <c r="Z76" s="66">
        <v>15</v>
      </c>
      <c r="AA76" s="66">
        <f>P17</f>
        <v>15</v>
      </c>
    </row>
    <row r="77" spans="1:27" ht="18" customHeight="1" x14ac:dyDescent="0.15">
      <c r="A77" s="147" t="s">
        <v>38</v>
      </c>
      <c r="B77" s="148"/>
      <c r="C77" s="149"/>
      <c r="D77" s="23">
        <f>D76+D65</f>
        <v>49</v>
      </c>
      <c r="E77" s="23">
        <f t="shared" ref="E77:R77" si="38">E76+E65</f>
        <v>20</v>
      </c>
      <c r="F77" s="28"/>
      <c r="G77" s="23">
        <f>G76+G65</f>
        <v>49</v>
      </c>
      <c r="H77" s="23">
        <f t="shared" si="38"/>
        <v>34</v>
      </c>
      <c r="I77" s="23">
        <f t="shared" si="38"/>
        <v>14</v>
      </c>
      <c r="J77" s="84">
        <f t="shared" si="38"/>
        <v>58</v>
      </c>
      <c r="K77" s="23">
        <f t="shared" si="38"/>
        <v>27</v>
      </c>
      <c r="L77" s="23">
        <f t="shared" si="38"/>
        <v>-7</v>
      </c>
      <c r="M77" s="84">
        <f t="shared" si="38"/>
        <v>58</v>
      </c>
      <c r="N77" s="23">
        <f t="shared" si="38"/>
        <v>29</v>
      </c>
      <c r="O77" s="23">
        <f t="shared" si="38"/>
        <v>2</v>
      </c>
      <c r="P77" s="84">
        <f t="shared" si="38"/>
        <v>58</v>
      </c>
      <c r="Q77" s="23">
        <f t="shared" si="38"/>
        <v>23</v>
      </c>
      <c r="R77" s="23">
        <f t="shared" si="38"/>
        <v>-6</v>
      </c>
      <c r="S77" s="50"/>
      <c r="U77" s="129"/>
      <c r="V77" s="112" t="s">
        <v>75</v>
      </c>
      <c r="W77" s="114">
        <v>70</v>
      </c>
      <c r="X77" s="115">
        <v>60</v>
      </c>
      <c r="Y77" s="115">
        <v>60</v>
      </c>
      <c r="Z77" s="115">
        <v>60</v>
      </c>
      <c r="AA77" s="126">
        <f>P42+P67+P96</f>
        <v>50</v>
      </c>
    </row>
    <row r="78" spans="1:27" ht="18" customHeight="1" x14ac:dyDescent="0.15">
      <c r="A78" s="150" t="s">
        <v>42</v>
      </c>
      <c r="B78" s="151"/>
      <c r="C78" s="152"/>
      <c r="D78" s="23">
        <f>D63+D77</f>
        <v>58</v>
      </c>
      <c r="E78" s="23">
        <f t="shared" ref="E78:Q78" si="39">E63+E77</f>
        <v>24</v>
      </c>
      <c r="F78" s="28"/>
      <c r="G78" s="23">
        <f t="shared" si="39"/>
        <v>58</v>
      </c>
      <c r="H78" s="23">
        <f t="shared" si="39"/>
        <v>38</v>
      </c>
      <c r="I78" s="23">
        <f t="shared" si="39"/>
        <v>14</v>
      </c>
      <c r="J78" s="84">
        <f t="shared" si="39"/>
        <v>67</v>
      </c>
      <c r="K78" s="23">
        <f t="shared" si="39"/>
        <v>33</v>
      </c>
      <c r="L78" s="23">
        <f t="shared" si="39"/>
        <v>-5</v>
      </c>
      <c r="M78" s="84">
        <f t="shared" si="39"/>
        <v>67</v>
      </c>
      <c r="N78" s="23">
        <f t="shared" si="39"/>
        <v>33</v>
      </c>
      <c r="O78" s="23">
        <f t="shared" si="39"/>
        <v>0</v>
      </c>
      <c r="P78" s="84">
        <f t="shared" si="39"/>
        <v>67</v>
      </c>
      <c r="Q78" s="23">
        <f t="shared" si="39"/>
        <v>28</v>
      </c>
      <c r="R78" s="23">
        <f>R63+R77</f>
        <v>-5</v>
      </c>
      <c r="S78" s="53"/>
      <c r="U78" s="129"/>
      <c r="V78" s="113" t="s">
        <v>30</v>
      </c>
      <c r="W78" s="67">
        <f>SUM(W76:W77)</f>
        <v>85</v>
      </c>
      <c r="X78" s="67">
        <f>SUM(X76:X77)</f>
        <v>75</v>
      </c>
      <c r="Y78" s="67">
        <f>SUM(Y76:Y77)</f>
        <v>75</v>
      </c>
      <c r="Z78" s="67">
        <f>SUM(Z76:Z77)</f>
        <v>75</v>
      </c>
      <c r="AA78" s="67">
        <f>SUM(AA76:AA77)</f>
        <v>65</v>
      </c>
    </row>
    <row r="79" spans="1:27" ht="18" customHeight="1" x14ac:dyDescent="0.15">
      <c r="A79" s="131" t="s">
        <v>44</v>
      </c>
      <c r="B79" s="145" t="s">
        <v>35</v>
      </c>
      <c r="C79" s="46" t="s">
        <v>91</v>
      </c>
      <c r="D79" s="22">
        <v>3</v>
      </c>
      <c r="E79" s="22">
        <v>0</v>
      </c>
      <c r="F79" s="39"/>
      <c r="G79" s="22">
        <v>3</v>
      </c>
      <c r="H79" s="22">
        <v>0</v>
      </c>
      <c r="I79" s="22">
        <f>H79-E79</f>
        <v>0</v>
      </c>
      <c r="J79" s="97"/>
      <c r="K79" s="97"/>
      <c r="L79" s="106">
        <f>K79-H79</f>
        <v>0</v>
      </c>
      <c r="M79" s="97"/>
      <c r="N79" s="97"/>
      <c r="O79" s="97"/>
      <c r="P79" s="97"/>
      <c r="Q79" s="97"/>
      <c r="R79" s="97"/>
      <c r="S79" s="53"/>
      <c r="U79" s="129"/>
      <c r="V79" s="112" t="s">
        <v>73</v>
      </c>
      <c r="W79" s="66">
        <v>15</v>
      </c>
      <c r="X79" s="66">
        <v>15</v>
      </c>
      <c r="Y79" s="66">
        <v>15</v>
      </c>
      <c r="Z79" s="66">
        <v>15</v>
      </c>
      <c r="AA79" s="66">
        <f>P18</f>
        <v>15</v>
      </c>
    </row>
    <row r="80" spans="1:27" ht="18" customHeight="1" x14ac:dyDescent="0.15">
      <c r="A80" s="139"/>
      <c r="B80" s="145"/>
      <c r="C80" s="46" t="s">
        <v>108</v>
      </c>
      <c r="D80" s="24"/>
      <c r="E80" s="39"/>
      <c r="F80" s="39"/>
      <c r="G80" s="39"/>
      <c r="H80" s="39"/>
      <c r="I80" s="39"/>
      <c r="J80" s="105">
        <v>1</v>
      </c>
      <c r="K80" s="37">
        <v>0</v>
      </c>
      <c r="L80" s="22">
        <f t="shared" ref="L80" si="40">K80-H80</f>
        <v>0</v>
      </c>
      <c r="M80" s="105">
        <v>1</v>
      </c>
      <c r="N80" s="37">
        <v>0</v>
      </c>
      <c r="O80" s="30">
        <f t="shared" ref="O80" si="41">N80-K80</f>
        <v>0</v>
      </c>
      <c r="P80" s="105">
        <v>1</v>
      </c>
      <c r="Q80" s="37">
        <v>0</v>
      </c>
      <c r="R80" s="45">
        <f>Q80-N80</f>
        <v>0</v>
      </c>
      <c r="S80" s="53"/>
      <c r="U80" s="129"/>
      <c r="V80" s="112" t="s">
        <v>75</v>
      </c>
      <c r="W80" s="114">
        <v>100</v>
      </c>
      <c r="X80" s="66">
        <v>100</v>
      </c>
      <c r="Y80" s="66">
        <v>100</v>
      </c>
      <c r="Z80" s="66">
        <v>100</v>
      </c>
      <c r="AA80" s="114">
        <f>P97+P68+P43</f>
        <v>100</v>
      </c>
    </row>
    <row r="81" spans="1:27" ht="18" customHeight="1" x14ac:dyDescent="0.15">
      <c r="A81" s="132"/>
      <c r="B81" s="145"/>
      <c r="C81" s="3" t="s">
        <v>30</v>
      </c>
      <c r="D81" s="23">
        <f>SUM(D79:D80)</f>
        <v>3</v>
      </c>
      <c r="E81" s="23">
        <f t="shared" ref="E81:Q81" si="42">SUM(E79:E80)</f>
        <v>0</v>
      </c>
      <c r="F81" s="28"/>
      <c r="G81" s="23">
        <f>SUM(G79:G80)</f>
        <v>3</v>
      </c>
      <c r="H81" s="23">
        <f t="shared" si="42"/>
        <v>0</v>
      </c>
      <c r="I81" s="23">
        <f t="shared" si="42"/>
        <v>0</v>
      </c>
      <c r="J81" s="84">
        <f>SUM(J79:J80)</f>
        <v>1</v>
      </c>
      <c r="K81" s="23">
        <f t="shared" si="42"/>
        <v>0</v>
      </c>
      <c r="L81" s="23">
        <f>SUM(L79:L80)</f>
        <v>0</v>
      </c>
      <c r="M81" s="84">
        <f t="shared" si="42"/>
        <v>1</v>
      </c>
      <c r="N81" s="23">
        <f t="shared" si="42"/>
        <v>0</v>
      </c>
      <c r="O81" s="23">
        <f t="shared" si="42"/>
        <v>0</v>
      </c>
      <c r="P81" s="84">
        <f t="shared" si="42"/>
        <v>1</v>
      </c>
      <c r="Q81" s="23">
        <f t="shared" si="42"/>
        <v>0</v>
      </c>
      <c r="R81" s="23">
        <f>SUM(R79:R80)</f>
        <v>0</v>
      </c>
      <c r="S81" s="53"/>
      <c r="U81" s="129"/>
      <c r="V81" s="113" t="s">
        <v>30</v>
      </c>
      <c r="W81" s="67">
        <f>SUM(W79:W80)</f>
        <v>115</v>
      </c>
      <c r="X81" s="67">
        <f>SUM(X79:X80)</f>
        <v>115</v>
      </c>
      <c r="Y81" s="67">
        <f>SUM(Y79:Y80)</f>
        <v>115</v>
      </c>
      <c r="Z81" s="67">
        <f>SUM(Z79:Z80)</f>
        <v>115</v>
      </c>
      <c r="AA81" s="67">
        <f>SUM(AA79:AA80)</f>
        <v>115</v>
      </c>
    </row>
    <row r="82" spans="1:27" ht="18" customHeight="1" x14ac:dyDescent="0.15">
      <c r="A82" s="138" t="s">
        <v>43</v>
      </c>
      <c r="B82" s="138"/>
      <c r="C82" s="138"/>
      <c r="D82" s="23">
        <f>D81</f>
        <v>3</v>
      </c>
      <c r="E82" s="23">
        <f>E81</f>
        <v>0</v>
      </c>
      <c r="F82" s="38"/>
      <c r="G82" s="23">
        <f>G81</f>
        <v>3</v>
      </c>
      <c r="H82" s="23">
        <f>H81</f>
        <v>0</v>
      </c>
      <c r="I82" s="23">
        <f>I81</f>
        <v>0</v>
      </c>
      <c r="J82" s="84">
        <f t="shared" ref="J82:Q82" si="43">J81</f>
        <v>1</v>
      </c>
      <c r="K82" s="23">
        <f t="shared" si="43"/>
        <v>0</v>
      </c>
      <c r="L82" s="23">
        <f t="shared" si="43"/>
        <v>0</v>
      </c>
      <c r="M82" s="84">
        <f t="shared" si="43"/>
        <v>1</v>
      </c>
      <c r="N82" s="23">
        <f t="shared" si="43"/>
        <v>0</v>
      </c>
      <c r="O82" s="23">
        <f t="shared" si="43"/>
        <v>0</v>
      </c>
      <c r="P82" s="84">
        <f t="shared" si="43"/>
        <v>1</v>
      </c>
      <c r="Q82" s="23">
        <f t="shared" si="43"/>
        <v>0</v>
      </c>
      <c r="R82" s="23">
        <f>R81</f>
        <v>0</v>
      </c>
      <c r="S82" s="50"/>
      <c r="U82" s="129"/>
      <c r="V82" s="112" t="s">
        <v>74</v>
      </c>
      <c r="W82" s="66">
        <v>15</v>
      </c>
      <c r="X82" s="66">
        <v>15</v>
      </c>
      <c r="Y82" s="66">
        <v>15</v>
      </c>
      <c r="Z82" s="66">
        <v>15</v>
      </c>
      <c r="AA82" s="66">
        <f>P19</f>
        <v>15</v>
      </c>
    </row>
    <row r="83" spans="1:27" ht="18" customHeight="1" x14ac:dyDescent="0.15">
      <c r="A83" s="137" t="s">
        <v>19</v>
      </c>
      <c r="B83" s="137"/>
      <c r="C83" s="137"/>
      <c r="D83" s="23">
        <f>D78+D82</f>
        <v>61</v>
      </c>
      <c r="E83" s="23">
        <f t="shared" ref="E83:R83" si="44">E78+E82</f>
        <v>24</v>
      </c>
      <c r="F83" s="28"/>
      <c r="G83" s="23">
        <f t="shared" si="44"/>
        <v>61</v>
      </c>
      <c r="H83" s="23">
        <f t="shared" si="44"/>
        <v>38</v>
      </c>
      <c r="I83" s="23">
        <f t="shared" si="44"/>
        <v>14</v>
      </c>
      <c r="J83" s="84">
        <f>J78+J82</f>
        <v>68</v>
      </c>
      <c r="K83" s="23">
        <f t="shared" si="44"/>
        <v>33</v>
      </c>
      <c r="L83" s="23">
        <f>L78+L82</f>
        <v>-5</v>
      </c>
      <c r="M83" s="84">
        <f t="shared" si="44"/>
        <v>68</v>
      </c>
      <c r="N83" s="23">
        <f t="shared" si="44"/>
        <v>33</v>
      </c>
      <c r="O83" s="23">
        <f t="shared" si="44"/>
        <v>0</v>
      </c>
      <c r="P83" s="84">
        <f t="shared" si="44"/>
        <v>68</v>
      </c>
      <c r="Q83" s="23">
        <f t="shared" si="44"/>
        <v>28</v>
      </c>
      <c r="R83" s="23">
        <f t="shared" si="44"/>
        <v>-5</v>
      </c>
      <c r="S83" s="53"/>
      <c r="U83" s="129"/>
      <c r="V83" s="112" t="s">
        <v>75</v>
      </c>
      <c r="W83" s="66">
        <v>130</v>
      </c>
      <c r="X83" s="66">
        <v>130</v>
      </c>
      <c r="Y83" s="66">
        <v>130</v>
      </c>
      <c r="Z83" s="66">
        <v>130</v>
      </c>
      <c r="AA83" s="114">
        <f>P44+P69+P98</f>
        <v>130</v>
      </c>
    </row>
    <row r="84" spans="1:27" ht="18" customHeight="1" x14ac:dyDescent="0.15">
      <c r="A84" s="138" t="s">
        <v>61</v>
      </c>
      <c r="B84" s="138"/>
      <c r="C84" s="138"/>
      <c r="D84" s="23">
        <v>26</v>
      </c>
      <c r="E84" s="23"/>
      <c r="F84" s="11"/>
      <c r="G84" s="23">
        <v>29</v>
      </c>
      <c r="H84" s="23"/>
      <c r="I84" s="35"/>
      <c r="J84" s="23">
        <v>32</v>
      </c>
      <c r="K84" s="23"/>
      <c r="L84" s="35"/>
      <c r="M84" s="23">
        <v>32</v>
      </c>
      <c r="N84" s="23"/>
      <c r="O84" s="35"/>
      <c r="P84" s="23">
        <v>32</v>
      </c>
      <c r="Q84" s="23"/>
      <c r="R84" s="35"/>
      <c r="S84" s="50"/>
      <c r="U84" s="129"/>
      <c r="V84" s="113" t="s">
        <v>30</v>
      </c>
      <c r="W84" s="67">
        <f>SUM(W82:W83)</f>
        <v>145</v>
      </c>
      <c r="X84" s="67">
        <f>SUM(X82:X83)</f>
        <v>145</v>
      </c>
      <c r="Y84" s="67">
        <f>SUM(Y82:Y83)</f>
        <v>145</v>
      </c>
      <c r="Z84" s="67">
        <f>SUM(Z82:Z83)</f>
        <v>145</v>
      </c>
      <c r="AA84" s="67">
        <f>SUM(AA82:AA83)</f>
        <v>145</v>
      </c>
    </row>
    <row r="85" spans="1:27" ht="23.25" customHeight="1" x14ac:dyDescent="0.15">
      <c r="A85" s="7" t="s">
        <v>79</v>
      </c>
      <c r="B85" s="7"/>
      <c r="S85" s="55"/>
      <c r="U85" s="129"/>
      <c r="V85" s="112" t="s">
        <v>94</v>
      </c>
      <c r="W85" s="66">
        <v>15</v>
      </c>
      <c r="X85" s="66">
        <v>15</v>
      </c>
      <c r="Y85" s="66">
        <v>15</v>
      </c>
      <c r="Z85" s="66">
        <v>15</v>
      </c>
      <c r="AA85" s="66">
        <f>P20</f>
        <v>15</v>
      </c>
    </row>
    <row r="86" spans="1:27" ht="18" customHeight="1" x14ac:dyDescent="0.15">
      <c r="A86" s="7"/>
      <c r="B86" s="7"/>
      <c r="C86" s="65" t="s">
        <v>25</v>
      </c>
      <c r="D86" s="134" t="s">
        <v>80</v>
      </c>
      <c r="E86" s="135"/>
      <c r="F86" s="136"/>
      <c r="G86" s="134" t="s">
        <v>81</v>
      </c>
      <c r="H86" s="135"/>
      <c r="I86" s="136"/>
      <c r="J86" s="134" t="s">
        <v>82</v>
      </c>
      <c r="K86" s="135"/>
      <c r="L86" s="136"/>
      <c r="M86" s="134" t="s">
        <v>83</v>
      </c>
      <c r="N86" s="135"/>
      <c r="O86" s="136"/>
      <c r="P86" s="134" t="s">
        <v>84</v>
      </c>
      <c r="Q86" s="135"/>
      <c r="R86" s="136"/>
      <c r="S86" s="56"/>
      <c r="U86" s="129"/>
      <c r="V86" s="112" t="s">
        <v>75</v>
      </c>
      <c r="W86" s="66">
        <v>120</v>
      </c>
      <c r="X86" s="66">
        <v>120</v>
      </c>
      <c r="Y86" s="66">
        <v>120</v>
      </c>
      <c r="Z86" s="66">
        <v>120</v>
      </c>
      <c r="AA86" s="114">
        <f>P45+P70+P99</f>
        <v>120</v>
      </c>
    </row>
    <row r="87" spans="1:27" ht="18" customHeight="1" x14ac:dyDescent="0.15">
      <c r="A87" s="64" t="s">
        <v>23</v>
      </c>
      <c r="B87" s="64" t="s">
        <v>33</v>
      </c>
      <c r="C87" s="1" t="s">
        <v>20</v>
      </c>
      <c r="D87" s="13" t="s">
        <v>45</v>
      </c>
      <c r="E87" s="13" t="s">
        <v>4</v>
      </c>
      <c r="F87" s="13" t="s">
        <v>46</v>
      </c>
      <c r="G87" s="13" t="s">
        <v>45</v>
      </c>
      <c r="H87" s="13" t="s">
        <v>4</v>
      </c>
      <c r="I87" s="13" t="s">
        <v>46</v>
      </c>
      <c r="J87" s="13" t="s">
        <v>45</v>
      </c>
      <c r="K87" s="13" t="s">
        <v>4</v>
      </c>
      <c r="L87" s="13" t="s">
        <v>46</v>
      </c>
      <c r="M87" s="13" t="s">
        <v>45</v>
      </c>
      <c r="N87" s="65" t="s">
        <v>4</v>
      </c>
      <c r="O87" s="13" t="s">
        <v>46</v>
      </c>
      <c r="P87" s="13" t="s">
        <v>45</v>
      </c>
      <c r="Q87" s="65" t="s">
        <v>4</v>
      </c>
      <c r="R87" s="13" t="s">
        <v>46</v>
      </c>
      <c r="S87" s="57"/>
      <c r="U87" s="129"/>
      <c r="V87" s="113" t="s">
        <v>30</v>
      </c>
      <c r="W87" s="67">
        <f>SUM(W85:W86)</f>
        <v>135</v>
      </c>
      <c r="X87" s="67">
        <f>SUM(X85:X86)</f>
        <v>135</v>
      </c>
      <c r="Y87" s="67">
        <f>SUM(Y85:Y86)</f>
        <v>135</v>
      </c>
      <c r="Z87" s="67">
        <f>SUM(Z85:Z86)</f>
        <v>135</v>
      </c>
      <c r="AA87" s="67">
        <f>SUM(AA85:AA86)</f>
        <v>135</v>
      </c>
    </row>
    <row r="88" spans="1:27" ht="18" customHeight="1" x14ac:dyDescent="0.15">
      <c r="A88" s="131" t="s">
        <v>8</v>
      </c>
      <c r="B88" s="131" t="s">
        <v>34</v>
      </c>
      <c r="C88" s="1" t="s">
        <v>5</v>
      </c>
      <c r="D88" s="1">
        <v>24</v>
      </c>
      <c r="E88" s="22">
        <v>19</v>
      </c>
      <c r="F88" s="24"/>
      <c r="G88" s="1">
        <v>24</v>
      </c>
      <c r="H88" s="22">
        <v>22</v>
      </c>
      <c r="I88" s="22">
        <f>H88-E88</f>
        <v>3</v>
      </c>
      <c r="J88" s="12">
        <v>24</v>
      </c>
      <c r="K88" s="22">
        <v>16</v>
      </c>
      <c r="L88" s="22">
        <f>K88-H88</f>
        <v>-6</v>
      </c>
      <c r="M88" s="22">
        <v>24</v>
      </c>
      <c r="N88" s="1">
        <v>20</v>
      </c>
      <c r="O88" s="30">
        <f t="shared" ref="O88" si="45">N88-K88</f>
        <v>4</v>
      </c>
      <c r="P88" s="22">
        <v>24</v>
      </c>
      <c r="Q88" s="1">
        <v>20</v>
      </c>
      <c r="R88" s="30">
        <f>Q88-N88</f>
        <v>0</v>
      </c>
      <c r="S88" s="53"/>
      <c r="U88" s="129"/>
      <c r="V88" s="112" t="s">
        <v>95</v>
      </c>
      <c r="W88" s="66">
        <v>15</v>
      </c>
      <c r="X88" s="66">
        <v>15</v>
      </c>
      <c r="Y88" s="66">
        <v>15</v>
      </c>
      <c r="Z88" s="66">
        <v>15</v>
      </c>
      <c r="AA88" s="66">
        <f>P21</f>
        <v>15</v>
      </c>
    </row>
    <row r="89" spans="1:27" ht="18" customHeight="1" x14ac:dyDescent="0.15">
      <c r="A89" s="132"/>
      <c r="B89" s="139"/>
      <c r="C89" s="3" t="s">
        <v>30</v>
      </c>
      <c r="D89" s="3">
        <f>SUM(D88:D88)</f>
        <v>24</v>
      </c>
      <c r="E89" s="23">
        <f>SUM(E88:E88)</f>
        <v>19</v>
      </c>
      <c r="F89" s="28"/>
      <c r="G89" s="3">
        <f t="shared" ref="G89" si="46">SUM(G88:G88)</f>
        <v>24</v>
      </c>
      <c r="H89" s="23">
        <f t="shared" ref="H89" si="47">SUM(H88:H88)</f>
        <v>22</v>
      </c>
      <c r="I89" s="23">
        <f t="shared" ref="I89" si="48">SUM(I88:I88)</f>
        <v>3</v>
      </c>
      <c r="J89" s="3">
        <f t="shared" ref="J89" si="49">SUM(J88:J88)</f>
        <v>24</v>
      </c>
      <c r="K89" s="23">
        <f t="shared" ref="K89" si="50">SUM(K88:K88)</f>
        <v>16</v>
      </c>
      <c r="L89" s="23">
        <f t="shared" ref="L89" si="51">SUM(L88:L88)</f>
        <v>-6</v>
      </c>
      <c r="M89" s="23">
        <f t="shared" ref="M89" si="52">SUM(M88:M88)</f>
        <v>24</v>
      </c>
      <c r="N89" s="3">
        <f t="shared" ref="N89" si="53">SUM(N88:N88)</f>
        <v>20</v>
      </c>
      <c r="O89" s="23">
        <f t="shared" ref="O89" si="54">SUM(O88:O88)</f>
        <v>4</v>
      </c>
      <c r="P89" s="23">
        <f t="shared" ref="P89" si="55">SUM(P88:P88)</f>
        <v>24</v>
      </c>
      <c r="Q89" s="3">
        <f t="shared" ref="Q89" si="56">SUM(Q88:Q88)</f>
        <v>20</v>
      </c>
      <c r="R89" s="23">
        <f t="shared" ref="R89" si="57">SUM(R88:R88)</f>
        <v>0</v>
      </c>
      <c r="S89" s="53"/>
      <c r="U89" s="129"/>
      <c r="V89" s="112" t="s">
        <v>75</v>
      </c>
      <c r="W89" s="66">
        <v>120</v>
      </c>
      <c r="X89" s="66">
        <v>120</v>
      </c>
      <c r="Y89" s="66">
        <v>120</v>
      </c>
      <c r="Z89" s="66">
        <v>120</v>
      </c>
      <c r="AA89" s="114">
        <f>P100+P71+P46</f>
        <v>120</v>
      </c>
    </row>
    <row r="90" spans="1:27" ht="18" customHeight="1" x14ac:dyDescent="0.15">
      <c r="A90" s="145" t="s">
        <v>22</v>
      </c>
      <c r="B90" s="139"/>
      <c r="C90" s="1" t="s">
        <v>10</v>
      </c>
      <c r="D90" s="1">
        <v>18</v>
      </c>
      <c r="E90" s="22">
        <v>18</v>
      </c>
      <c r="F90" s="24"/>
      <c r="G90" s="1">
        <v>18</v>
      </c>
      <c r="H90" s="22">
        <v>13</v>
      </c>
      <c r="I90" s="22">
        <f>H90-E90</f>
        <v>-5</v>
      </c>
      <c r="J90" s="12">
        <v>18</v>
      </c>
      <c r="K90" s="22">
        <v>15</v>
      </c>
      <c r="L90" s="22">
        <f>K90-H90</f>
        <v>2</v>
      </c>
      <c r="M90" s="22">
        <v>18</v>
      </c>
      <c r="N90" s="1">
        <v>14</v>
      </c>
      <c r="O90" s="30">
        <f t="shared" ref="O90" si="58">N90-K90</f>
        <v>-1</v>
      </c>
      <c r="P90" s="22">
        <v>18</v>
      </c>
      <c r="Q90" s="1">
        <v>16</v>
      </c>
      <c r="R90" s="30">
        <f>Q90-N90</f>
        <v>2</v>
      </c>
      <c r="S90" s="53"/>
      <c r="U90" s="129"/>
      <c r="V90" s="113" t="s">
        <v>30</v>
      </c>
      <c r="W90" s="67">
        <f>SUM(W88:W89)</f>
        <v>135</v>
      </c>
      <c r="X90" s="67">
        <f>SUM(X88:X89)</f>
        <v>135</v>
      </c>
      <c r="Y90" s="67">
        <f>SUM(Y88:Y89)</f>
        <v>135</v>
      </c>
      <c r="Z90" s="67">
        <f>SUM(Z88:Z89)</f>
        <v>135</v>
      </c>
      <c r="AA90" s="67">
        <f>SUM(AA88:AA89)</f>
        <v>135</v>
      </c>
    </row>
    <row r="91" spans="1:27" ht="18" customHeight="1" x14ac:dyDescent="0.15">
      <c r="A91" s="131"/>
      <c r="B91" s="139"/>
      <c r="C91" s="18" t="s">
        <v>30</v>
      </c>
      <c r="D91" s="23">
        <f>SUM(D90:D90)</f>
        <v>18</v>
      </c>
      <c r="E91" s="23">
        <f>SUM(E90:E90)</f>
        <v>18</v>
      </c>
      <c r="F91" s="28"/>
      <c r="G91" s="23">
        <f t="shared" ref="G91" si="59">SUM(G90:G90)</f>
        <v>18</v>
      </c>
      <c r="H91" s="23">
        <f t="shared" ref="H91" si="60">SUM(H90:H90)</f>
        <v>13</v>
      </c>
      <c r="I91" s="23">
        <f t="shared" ref="I91" si="61">SUM(I90:I90)</f>
        <v>-5</v>
      </c>
      <c r="J91" s="23">
        <f t="shared" ref="J91" si="62">SUM(J90:J90)</f>
        <v>18</v>
      </c>
      <c r="K91" s="23">
        <f t="shared" ref="K91" si="63">SUM(K90:K90)</f>
        <v>15</v>
      </c>
      <c r="L91" s="23">
        <f t="shared" ref="L91" si="64">SUM(L90:L90)</f>
        <v>2</v>
      </c>
      <c r="M91" s="23">
        <f t="shared" ref="M91" si="65">SUM(M90:M90)</f>
        <v>18</v>
      </c>
      <c r="N91" s="23">
        <f t="shared" ref="N91" si="66">SUM(N90:N90)</f>
        <v>14</v>
      </c>
      <c r="O91" s="23">
        <f t="shared" ref="O91" si="67">SUM(O90:O90)</f>
        <v>-1</v>
      </c>
      <c r="P91" s="23">
        <f t="shared" ref="P91" si="68">SUM(P90:P90)</f>
        <v>18</v>
      </c>
      <c r="Q91" s="23">
        <f t="shared" ref="Q91" si="69">SUM(Q90:Q90)</f>
        <v>16</v>
      </c>
      <c r="R91" s="23">
        <f t="shared" ref="R91" si="70">SUM(R90:R90)</f>
        <v>2</v>
      </c>
      <c r="S91" s="53"/>
      <c r="U91" s="129"/>
      <c r="V91" s="112" t="s">
        <v>96</v>
      </c>
      <c r="W91" s="66">
        <v>15</v>
      </c>
      <c r="X91" s="66">
        <v>15</v>
      </c>
      <c r="Y91" s="66">
        <v>15</v>
      </c>
      <c r="Z91" s="66">
        <v>15</v>
      </c>
      <c r="AA91" s="66">
        <f>P22</f>
        <v>15</v>
      </c>
    </row>
    <row r="92" spans="1:27" ht="18" customHeight="1" x14ac:dyDescent="0.15">
      <c r="A92" s="144" t="s">
        <v>38</v>
      </c>
      <c r="B92" s="144"/>
      <c r="C92" s="144"/>
      <c r="D92" s="35">
        <f>D89+D91</f>
        <v>42</v>
      </c>
      <c r="E92" s="35">
        <f>E89+E91</f>
        <v>37</v>
      </c>
      <c r="F92" s="38"/>
      <c r="G92" s="35">
        <f>G89+G91</f>
        <v>42</v>
      </c>
      <c r="H92" s="35">
        <f>H89+H91</f>
        <v>35</v>
      </c>
      <c r="I92" s="35">
        <f>I89+I91</f>
        <v>-2</v>
      </c>
      <c r="J92" s="35">
        <f>J89+J91</f>
        <v>42</v>
      </c>
      <c r="K92" s="35">
        <f t="shared" ref="K92:R92" si="71">K89+K91</f>
        <v>31</v>
      </c>
      <c r="L92" s="35">
        <f t="shared" si="71"/>
        <v>-4</v>
      </c>
      <c r="M92" s="35">
        <f t="shared" si="71"/>
        <v>42</v>
      </c>
      <c r="N92" s="35">
        <f t="shared" si="71"/>
        <v>34</v>
      </c>
      <c r="O92" s="35">
        <f t="shared" si="71"/>
        <v>3</v>
      </c>
      <c r="P92" s="35">
        <f t="shared" si="71"/>
        <v>42</v>
      </c>
      <c r="Q92" s="35">
        <f t="shared" si="71"/>
        <v>36</v>
      </c>
      <c r="R92" s="35">
        <f t="shared" si="71"/>
        <v>2</v>
      </c>
      <c r="S92" s="50"/>
      <c r="U92" s="129"/>
      <c r="V92" s="112" t="s">
        <v>75</v>
      </c>
      <c r="W92" s="66">
        <v>90</v>
      </c>
      <c r="X92" s="66">
        <v>90</v>
      </c>
      <c r="Y92" s="109">
        <v>105</v>
      </c>
      <c r="Z92" s="109">
        <v>105</v>
      </c>
      <c r="AA92" s="127">
        <f>P47+P72+P101</f>
        <v>100</v>
      </c>
    </row>
    <row r="93" spans="1:27" s="55" customFormat="1" ht="18" customHeight="1" x14ac:dyDescent="0.15">
      <c r="A93" s="146" t="s">
        <v>8</v>
      </c>
      <c r="B93" s="140" t="s">
        <v>29</v>
      </c>
      <c r="C93" s="79" t="s">
        <v>100</v>
      </c>
      <c r="D93" s="30">
        <v>25</v>
      </c>
      <c r="E93" s="30">
        <v>20</v>
      </c>
      <c r="F93" s="76"/>
      <c r="G93" s="30">
        <v>25</v>
      </c>
      <c r="H93" s="30">
        <v>18</v>
      </c>
      <c r="I93" s="22">
        <f>H93-E93</f>
        <v>-2</v>
      </c>
      <c r="J93" s="45">
        <v>25</v>
      </c>
      <c r="K93" s="30">
        <v>14</v>
      </c>
      <c r="L93" s="22">
        <f>K93-H93</f>
        <v>-4</v>
      </c>
      <c r="M93" s="77">
        <v>25</v>
      </c>
      <c r="N93" s="77">
        <v>18</v>
      </c>
      <c r="O93" s="30">
        <f t="shared" ref="O93" si="72">N93-K93</f>
        <v>4</v>
      </c>
      <c r="P93" s="77">
        <v>25</v>
      </c>
      <c r="Q93" s="77">
        <v>26</v>
      </c>
      <c r="R93" s="45">
        <f>Q93-N93</f>
        <v>8</v>
      </c>
      <c r="S93" s="50"/>
      <c r="U93" s="129"/>
      <c r="V93" s="113" t="s">
        <v>30</v>
      </c>
      <c r="W93" s="67">
        <f>SUM(W91:W92)</f>
        <v>105</v>
      </c>
      <c r="X93" s="67">
        <f>SUM(X91:X92)</f>
        <v>105</v>
      </c>
      <c r="Y93" s="67">
        <f>SUM(Y91:Y92)</f>
        <v>120</v>
      </c>
      <c r="Z93" s="67">
        <f>SUM(Z91:Z92)</f>
        <v>120</v>
      </c>
      <c r="AA93" s="67">
        <f>SUM(AA91:AA92)</f>
        <v>115</v>
      </c>
    </row>
    <row r="94" spans="1:27" ht="18" customHeight="1" x14ac:dyDescent="0.15">
      <c r="A94" s="146"/>
      <c r="B94" s="140"/>
      <c r="C94" s="78" t="s">
        <v>30</v>
      </c>
      <c r="D94" s="3">
        <f>SUM(D93)</f>
        <v>25</v>
      </c>
      <c r="E94" s="3">
        <f>SUM(E93)</f>
        <v>20</v>
      </c>
      <c r="F94" s="38"/>
      <c r="G94" s="3">
        <f>SUM(G93)</f>
        <v>25</v>
      </c>
      <c r="H94" s="3">
        <f t="shared" ref="H94:Q94" si="73">SUM(H93)</f>
        <v>18</v>
      </c>
      <c r="I94" s="3">
        <f t="shared" si="73"/>
        <v>-2</v>
      </c>
      <c r="J94" s="3">
        <f t="shared" si="73"/>
        <v>25</v>
      </c>
      <c r="K94" s="3">
        <f t="shared" si="73"/>
        <v>14</v>
      </c>
      <c r="L94" s="3">
        <f t="shared" si="73"/>
        <v>-4</v>
      </c>
      <c r="M94" s="3">
        <f t="shared" si="73"/>
        <v>25</v>
      </c>
      <c r="N94" s="3">
        <f t="shared" si="73"/>
        <v>18</v>
      </c>
      <c r="O94" s="3">
        <f t="shared" si="73"/>
        <v>4</v>
      </c>
      <c r="P94" s="3">
        <f t="shared" si="73"/>
        <v>25</v>
      </c>
      <c r="Q94" s="3">
        <f t="shared" si="73"/>
        <v>26</v>
      </c>
      <c r="R94" s="35">
        <f>SUM(R93)</f>
        <v>8</v>
      </c>
      <c r="S94" s="50"/>
      <c r="U94" s="129"/>
      <c r="V94" s="112" t="s">
        <v>97</v>
      </c>
      <c r="W94" s="66">
        <v>10</v>
      </c>
      <c r="X94" s="66">
        <v>10</v>
      </c>
      <c r="Y94" s="66">
        <v>10</v>
      </c>
      <c r="Z94" s="66">
        <v>10</v>
      </c>
      <c r="AA94" s="66">
        <f>P23</f>
        <v>10</v>
      </c>
    </row>
    <row r="95" spans="1:27" ht="18" customHeight="1" x14ac:dyDescent="0.15">
      <c r="A95" s="145" t="s">
        <v>22</v>
      </c>
      <c r="B95" s="140"/>
      <c r="C95" s="1" t="s">
        <v>0</v>
      </c>
      <c r="D95" s="77">
        <v>24</v>
      </c>
      <c r="E95" s="77">
        <v>27</v>
      </c>
      <c r="F95" s="39"/>
      <c r="G95" s="77">
        <v>24</v>
      </c>
      <c r="H95" s="77">
        <v>28</v>
      </c>
      <c r="I95" s="22">
        <f>H95-E95</f>
        <v>1</v>
      </c>
      <c r="J95" s="27">
        <v>24</v>
      </c>
      <c r="K95" s="22">
        <v>25</v>
      </c>
      <c r="L95" s="22">
        <f>K95-H95</f>
        <v>-3</v>
      </c>
      <c r="M95" s="26">
        <v>24</v>
      </c>
      <c r="N95" s="1">
        <v>23</v>
      </c>
      <c r="O95" s="30">
        <f t="shared" ref="O95:O104" si="74">N95-K95</f>
        <v>-2</v>
      </c>
      <c r="P95" s="26">
        <v>24</v>
      </c>
      <c r="Q95" s="1">
        <v>25</v>
      </c>
      <c r="R95" s="30">
        <f>Q95-N95</f>
        <v>2</v>
      </c>
      <c r="S95" s="53"/>
      <c r="U95" s="129"/>
      <c r="V95" s="112" t="s">
        <v>75</v>
      </c>
      <c r="W95" s="66">
        <v>40</v>
      </c>
      <c r="X95" s="66">
        <v>40</v>
      </c>
      <c r="Y95" s="66">
        <v>40</v>
      </c>
      <c r="Z95" s="66">
        <v>40</v>
      </c>
      <c r="AA95" s="114">
        <f>P102+P73+P48</f>
        <v>30</v>
      </c>
    </row>
    <row r="96" spans="1:27" ht="18" customHeight="1" x14ac:dyDescent="0.15">
      <c r="A96" s="145"/>
      <c r="B96" s="140"/>
      <c r="C96" s="12" t="s">
        <v>76</v>
      </c>
      <c r="D96" s="77">
        <v>17</v>
      </c>
      <c r="E96" s="77">
        <v>34</v>
      </c>
      <c r="F96" s="39"/>
      <c r="G96" s="77">
        <v>17</v>
      </c>
      <c r="H96" s="77">
        <v>16</v>
      </c>
      <c r="I96" s="22">
        <f t="shared" ref="I96:I103" si="75">H96-E96</f>
        <v>-18</v>
      </c>
      <c r="J96" s="27">
        <v>17</v>
      </c>
      <c r="K96" s="22">
        <v>17</v>
      </c>
      <c r="L96" s="22">
        <f t="shared" ref="L96:L104" si="76">K96-H96</f>
        <v>1</v>
      </c>
      <c r="M96" s="26">
        <v>17</v>
      </c>
      <c r="N96" s="1">
        <v>20</v>
      </c>
      <c r="O96" s="30">
        <f t="shared" si="74"/>
        <v>3</v>
      </c>
      <c r="P96" s="26">
        <v>16</v>
      </c>
      <c r="Q96" s="1">
        <v>18</v>
      </c>
      <c r="R96" s="30">
        <f>Q96-N96</f>
        <v>-2</v>
      </c>
      <c r="S96" s="53"/>
      <c r="U96" s="129"/>
      <c r="V96" s="113" t="s">
        <v>30</v>
      </c>
      <c r="W96" s="67">
        <f>SUM(W94:W95)</f>
        <v>50</v>
      </c>
      <c r="X96" s="67">
        <f>SUM(X94:X95)</f>
        <v>50</v>
      </c>
      <c r="Y96" s="67">
        <f>SUM(Y94:Y95)</f>
        <v>50</v>
      </c>
      <c r="Z96" s="67">
        <f>SUM(Z94:Z95)</f>
        <v>50</v>
      </c>
      <c r="AA96" s="67">
        <f>SUM(AA94:AA95)</f>
        <v>40</v>
      </c>
    </row>
    <row r="97" spans="1:27" ht="18" customHeight="1" x14ac:dyDescent="0.15">
      <c r="A97" s="145"/>
      <c r="B97" s="140"/>
      <c r="C97" s="1" t="s">
        <v>16</v>
      </c>
      <c r="D97" s="77">
        <v>36</v>
      </c>
      <c r="E97" s="77">
        <v>35</v>
      </c>
      <c r="F97" s="39"/>
      <c r="G97" s="77">
        <v>36</v>
      </c>
      <c r="H97" s="77">
        <v>31</v>
      </c>
      <c r="I97" s="22">
        <f t="shared" si="75"/>
        <v>-4</v>
      </c>
      <c r="J97" s="77">
        <v>36</v>
      </c>
      <c r="K97" s="77">
        <v>26</v>
      </c>
      <c r="L97" s="22">
        <f t="shared" si="76"/>
        <v>-5</v>
      </c>
      <c r="M97" s="26">
        <v>36</v>
      </c>
      <c r="N97" s="1">
        <v>29</v>
      </c>
      <c r="O97" s="30">
        <f t="shared" si="74"/>
        <v>3</v>
      </c>
      <c r="P97" s="26">
        <v>36</v>
      </c>
      <c r="Q97" s="1">
        <v>36</v>
      </c>
      <c r="R97" s="30">
        <f>Q97-N97</f>
        <v>7</v>
      </c>
      <c r="S97" s="53"/>
      <c r="U97" s="129"/>
      <c r="V97" s="112" t="s">
        <v>98</v>
      </c>
      <c r="W97" s="66">
        <v>15</v>
      </c>
      <c r="X97" s="116">
        <v>15</v>
      </c>
      <c r="Y97" s="116">
        <v>15</v>
      </c>
      <c r="Z97" s="116">
        <v>15</v>
      </c>
      <c r="AA97" s="116">
        <f>P24</f>
        <v>15</v>
      </c>
    </row>
    <row r="98" spans="1:27" ht="18" customHeight="1" x14ac:dyDescent="0.15">
      <c r="A98" s="145"/>
      <c r="B98" s="140"/>
      <c r="C98" s="12" t="s">
        <v>60</v>
      </c>
      <c r="D98" s="1">
        <v>44</v>
      </c>
      <c r="E98" s="1">
        <v>41</v>
      </c>
      <c r="F98" s="39"/>
      <c r="G98" s="1">
        <v>44</v>
      </c>
      <c r="H98" s="1">
        <v>37</v>
      </c>
      <c r="I98" s="22">
        <f t="shared" si="75"/>
        <v>-4</v>
      </c>
      <c r="J98" s="1">
        <v>44</v>
      </c>
      <c r="K98" s="1">
        <v>38</v>
      </c>
      <c r="L98" s="22">
        <f t="shared" si="76"/>
        <v>1</v>
      </c>
      <c r="M98" s="1">
        <v>44</v>
      </c>
      <c r="N98" s="1">
        <v>39</v>
      </c>
      <c r="O98" s="30">
        <f t="shared" si="74"/>
        <v>1</v>
      </c>
      <c r="P98" s="26">
        <v>44</v>
      </c>
      <c r="Q98" s="1">
        <v>34</v>
      </c>
      <c r="R98" s="30">
        <f>Q98-N98</f>
        <v>-5</v>
      </c>
      <c r="S98" s="53"/>
      <c r="U98" s="129"/>
      <c r="V98" s="112" t="s">
        <v>75</v>
      </c>
      <c r="W98" s="66">
        <v>60</v>
      </c>
      <c r="X98" s="116">
        <v>80</v>
      </c>
      <c r="Y98" s="116">
        <v>80</v>
      </c>
      <c r="Z98" s="116">
        <v>80</v>
      </c>
      <c r="AA98" s="122">
        <f>P49+P74+P103</f>
        <v>80</v>
      </c>
    </row>
    <row r="99" spans="1:27" ht="18" customHeight="1" x14ac:dyDescent="0.15">
      <c r="A99" s="145"/>
      <c r="B99" s="140"/>
      <c r="C99" s="12" t="s">
        <v>12</v>
      </c>
      <c r="D99" s="1">
        <v>42</v>
      </c>
      <c r="E99" s="1">
        <v>44</v>
      </c>
      <c r="F99" s="39"/>
      <c r="G99" s="1">
        <v>42</v>
      </c>
      <c r="H99" s="1">
        <v>47</v>
      </c>
      <c r="I99" s="22">
        <f t="shared" si="75"/>
        <v>3</v>
      </c>
      <c r="J99" s="1">
        <v>42</v>
      </c>
      <c r="K99" s="1">
        <v>36</v>
      </c>
      <c r="L99" s="22">
        <f t="shared" si="76"/>
        <v>-11</v>
      </c>
      <c r="M99" s="1">
        <v>42</v>
      </c>
      <c r="N99" s="1">
        <v>43</v>
      </c>
      <c r="O99" s="30">
        <f t="shared" si="74"/>
        <v>7</v>
      </c>
      <c r="P99" s="26">
        <v>42</v>
      </c>
      <c r="Q99" s="1">
        <v>45</v>
      </c>
      <c r="R99" s="30">
        <f>Q99-N99</f>
        <v>2</v>
      </c>
      <c r="S99" s="53"/>
      <c r="U99" s="129"/>
      <c r="V99" s="113" t="s">
        <v>30</v>
      </c>
      <c r="W99" s="67">
        <f>SUM(W97:W98)</f>
        <v>75</v>
      </c>
      <c r="X99" s="67">
        <f>SUM(X97:X98)</f>
        <v>95</v>
      </c>
      <c r="Y99" s="67">
        <f>SUM(Y97:Y98)</f>
        <v>95</v>
      </c>
      <c r="Z99" s="67">
        <f>SUM(Z97:Z98)</f>
        <v>95</v>
      </c>
      <c r="AA99" s="67">
        <f>SUM(AA97:AA98)</f>
        <v>95</v>
      </c>
    </row>
    <row r="100" spans="1:27" ht="18" customHeight="1" x14ac:dyDescent="0.15">
      <c r="A100" s="145"/>
      <c r="B100" s="140"/>
      <c r="C100" s="12" t="s">
        <v>13</v>
      </c>
      <c r="D100" s="1">
        <v>42</v>
      </c>
      <c r="E100" s="1">
        <v>38</v>
      </c>
      <c r="F100" s="39"/>
      <c r="G100" s="1">
        <v>42</v>
      </c>
      <c r="H100" s="1">
        <v>38</v>
      </c>
      <c r="I100" s="22">
        <f t="shared" si="75"/>
        <v>0</v>
      </c>
      <c r="J100" s="1">
        <v>42</v>
      </c>
      <c r="K100" s="1">
        <v>35</v>
      </c>
      <c r="L100" s="22">
        <f t="shared" si="76"/>
        <v>-3</v>
      </c>
      <c r="M100" s="1">
        <v>42</v>
      </c>
      <c r="N100" s="1">
        <v>36</v>
      </c>
      <c r="O100" s="30">
        <f t="shared" si="74"/>
        <v>1</v>
      </c>
      <c r="P100" s="26">
        <v>42</v>
      </c>
      <c r="Q100" s="1">
        <v>39</v>
      </c>
      <c r="R100" s="30">
        <f>Q100-N100</f>
        <v>3</v>
      </c>
      <c r="S100" s="53"/>
      <c r="U100" s="129"/>
      <c r="V100" s="117" t="s">
        <v>106</v>
      </c>
      <c r="W100" s="118"/>
      <c r="X100" s="118"/>
      <c r="Y100" s="119">
        <v>95</v>
      </c>
      <c r="Z100" s="119">
        <v>65</v>
      </c>
      <c r="AA100" s="123">
        <f>P25</f>
        <v>60</v>
      </c>
    </row>
    <row r="101" spans="1:27" ht="18" customHeight="1" x14ac:dyDescent="0.15">
      <c r="A101" s="145"/>
      <c r="B101" s="140"/>
      <c r="C101" s="12" t="s">
        <v>87</v>
      </c>
      <c r="D101" s="1">
        <v>27</v>
      </c>
      <c r="E101" s="1">
        <v>25</v>
      </c>
      <c r="F101" s="39"/>
      <c r="G101" s="1">
        <v>27</v>
      </c>
      <c r="H101" s="1">
        <v>21</v>
      </c>
      <c r="I101" s="22">
        <f t="shared" si="75"/>
        <v>-4</v>
      </c>
      <c r="J101" s="85">
        <v>36</v>
      </c>
      <c r="K101" s="1">
        <v>25</v>
      </c>
      <c r="L101" s="22">
        <f t="shared" si="76"/>
        <v>4</v>
      </c>
      <c r="M101" s="85">
        <v>36</v>
      </c>
      <c r="N101" s="1">
        <v>35</v>
      </c>
      <c r="O101" s="30">
        <f t="shared" si="74"/>
        <v>10</v>
      </c>
      <c r="P101" s="101">
        <v>36</v>
      </c>
      <c r="Q101" s="1">
        <v>30</v>
      </c>
      <c r="R101" s="30">
        <f>Q101-N101</f>
        <v>-5</v>
      </c>
      <c r="S101" s="53"/>
      <c r="U101" s="129"/>
      <c r="V101" s="117" t="s">
        <v>75</v>
      </c>
      <c r="W101" s="118"/>
      <c r="X101" s="118"/>
      <c r="Y101" s="119">
        <v>50</v>
      </c>
      <c r="Z101" s="119">
        <v>80</v>
      </c>
      <c r="AA101" s="123">
        <f>R104+R75+R50</f>
        <v>5</v>
      </c>
    </row>
    <row r="102" spans="1:27" ht="18" customHeight="1" x14ac:dyDescent="0.15">
      <c r="A102" s="145"/>
      <c r="B102" s="140"/>
      <c r="C102" s="12" t="s">
        <v>89</v>
      </c>
      <c r="D102" s="1">
        <v>17</v>
      </c>
      <c r="E102" s="1">
        <v>15</v>
      </c>
      <c r="F102" s="39"/>
      <c r="G102" s="1">
        <v>17</v>
      </c>
      <c r="H102" s="1">
        <v>12</v>
      </c>
      <c r="I102" s="22">
        <f t="shared" si="75"/>
        <v>-3</v>
      </c>
      <c r="J102" s="1">
        <v>17</v>
      </c>
      <c r="K102" s="1">
        <v>12</v>
      </c>
      <c r="L102" s="22">
        <f t="shared" si="76"/>
        <v>0</v>
      </c>
      <c r="M102" s="1">
        <v>17</v>
      </c>
      <c r="N102" s="1">
        <v>9</v>
      </c>
      <c r="O102" s="30">
        <f t="shared" si="74"/>
        <v>-3</v>
      </c>
      <c r="P102" s="26">
        <v>12</v>
      </c>
      <c r="Q102" s="1">
        <v>10</v>
      </c>
      <c r="R102" s="30">
        <f>Q102-N102</f>
        <v>1</v>
      </c>
      <c r="S102" s="53"/>
      <c r="U102" s="129"/>
      <c r="V102" s="113" t="s">
        <v>107</v>
      </c>
      <c r="W102" s="67">
        <f>SUM(W100:W101)</f>
        <v>0</v>
      </c>
      <c r="X102" s="67">
        <f t="shared" ref="X102:Y102" si="77">SUM(X100:X101)</f>
        <v>0</v>
      </c>
      <c r="Y102" s="67">
        <f t="shared" si="77"/>
        <v>145</v>
      </c>
      <c r="Z102" s="67">
        <f t="shared" ref="Z102:AA102" si="78">SUM(Z100:Z101)</f>
        <v>145</v>
      </c>
      <c r="AA102" s="67">
        <f t="shared" si="78"/>
        <v>65</v>
      </c>
    </row>
    <row r="103" spans="1:27" ht="18" customHeight="1" x14ac:dyDescent="0.15">
      <c r="A103" s="145"/>
      <c r="B103" s="140"/>
      <c r="C103" s="12" t="s">
        <v>86</v>
      </c>
      <c r="D103" s="1">
        <v>21</v>
      </c>
      <c r="E103" s="1">
        <v>22</v>
      </c>
      <c r="F103" s="39"/>
      <c r="G103" s="94">
        <v>30</v>
      </c>
      <c r="H103" s="1">
        <v>30</v>
      </c>
      <c r="I103" s="22">
        <f t="shared" si="75"/>
        <v>8</v>
      </c>
      <c r="J103" s="1">
        <v>30</v>
      </c>
      <c r="K103" s="1">
        <v>31</v>
      </c>
      <c r="L103" s="22">
        <f t="shared" si="76"/>
        <v>1</v>
      </c>
      <c r="M103" s="1">
        <v>30</v>
      </c>
      <c r="N103" s="1">
        <v>28</v>
      </c>
      <c r="O103" s="30">
        <f t="shared" si="74"/>
        <v>-3</v>
      </c>
      <c r="P103" s="26">
        <v>30</v>
      </c>
      <c r="Q103" s="1">
        <v>26</v>
      </c>
      <c r="R103" s="30">
        <f>Q103-N103</f>
        <v>-2</v>
      </c>
      <c r="S103" s="53"/>
      <c r="U103" s="130"/>
      <c r="V103" s="120" t="s">
        <v>38</v>
      </c>
      <c r="W103" s="67">
        <f>W72+W75+W78+W81+W84+W87+W90+W93+W96+W99+W102</f>
        <v>1115</v>
      </c>
      <c r="X103" s="67">
        <f t="shared" ref="X103:Y103" si="79">X72+X75+X78+X81+X84+X87+X90+X93+X96+X99+X102</f>
        <v>1125</v>
      </c>
      <c r="Y103" s="67">
        <f t="shared" si="79"/>
        <v>1285</v>
      </c>
      <c r="Z103" s="67">
        <f t="shared" ref="Z103:AA103" si="80">Z72+Z75+Z78+Z81+Z84+Z87+Z90+Z93+Z96+Z99+Z102</f>
        <v>1285</v>
      </c>
      <c r="AA103" s="67">
        <f t="shared" si="80"/>
        <v>1175</v>
      </c>
    </row>
    <row r="104" spans="1:27" ht="18" customHeight="1" x14ac:dyDescent="0.15">
      <c r="A104" s="145"/>
      <c r="B104" s="140"/>
      <c r="C104" s="99" t="s">
        <v>104</v>
      </c>
      <c r="D104" s="86"/>
      <c r="E104" s="86"/>
      <c r="F104" s="96"/>
      <c r="G104" s="100"/>
      <c r="H104" s="86"/>
      <c r="I104" s="86"/>
      <c r="J104" s="85">
        <v>17</v>
      </c>
      <c r="K104" s="1">
        <v>18</v>
      </c>
      <c r="L104" s="22">
        <f t="shared" si="76"/>
        <v>18</v>
      </c>
      <c r="M104" s="85">
        <v>17</v>
      </c>
      <c r="N104" s="1">
        <v>16</v>
      </c>
      <c r="O104" s="30">
        <f t="shared" si="74"/>
        <v>-2</v>
      </c>
      <c r="P104" s="101">
        <v>22</v>
      </c>
      <c r="Q104" s="1">
        <v>19</v>
      </c>
      <c r="R104" s="30">
        <f>Q104-N104</f>
        <v>3</v>
      </c>
      <c r="S104" s="53"/>
      <c r="U104" s="153" t="s">
        <v>68</v>
      </c>
      <c r="V104" s="112" t="s">
        <v>99</v>
      </c>
      <c r="W104" s="114">
        <v>12</v>
      </c>
      <c r="X104" s="114">
        <v>12</v>
      </c>
      <c r="Y104" s="121"/>
      <c r="Z104" s="121"/>
      <c r="AA104" s="121"/>
    </row>
    <row r="105" spans="1:27" ht="18" customHeight="1" x14ac:dyDescent="0.15">
      <c r="A105" s="145"/>
      <c r="B105" s="140"/>
      <c r="C105" s="68" t="s">
        <v>30</v>
      </c>
      <c r="D105" s="35">
        <f>SUM(D95:D104)</f>
        <v>270</v>
      </c>
      <c r="E105" s="35">
        <f>SUM(E95:E104)</f>
        <v>281</v>
      </c>
      <c r="F105" s="38"/>
      <c r="G105" s="95">
        <f>SUM(G95:G104)</f>
        <v>279</v>
      </c>
      <c r="H105" s="95">
        <f t="shared" ref="H105:R105" si="81">SUM(H95:H104)</f>
        <v>260</v>
      </c>
      <c r="I105" s="95">
        <f t="shared" si="81"/>
        <v>-21</v>
      </c>
      <c r="J105" s="83">
        <f>SUM(J95:J104)</f>
        <v>305</v>
      </c>
      <c r="K105" s="95">
        <f t="shared" si="81"/>
        <v>263</v>
      </c>
      <c r="L105" s="95">
        <f>SUM(L95:L104)</f>
        <v>3</v>
      </c>
      <c r="M105" s="83">
        <f t="shared" si="81"/>
        <v>305</v>
      </c>
      <c r="N105" s="95">
        <f t="shared" si="81"/>
        <v>278</v>
      </c>
      <c r="O105" s="95">
        <f t="shared" si="81"/>
        <v>15</v>
      </c>
      <c r="P105" s="83">
        <f t="shared" si="81"/>
        <v>304</v>
      </c>
      <c r="Q105" s="95">
        <f t="shared" si="81"/>
        <v>282</v>
      </c>
      <c r="R105" s="95">
        <f t="shared" si="81"/>
        <v>4</v>
      </c>
      <c r="S105" s="53"/>
      <c r="U105" s="153"/>
      <c r="V105" s="112" t="s">
        <v>108</v>
      </c>
      <c r="W105" s="122">
        <v>0</v>
      </c>
      <c r="X105" s="122">
        <v>0</v>
      </c>
      <c r="Y105" s="123">
        <v>8</v>
      </c>
      <c r="Z105" s="123">
        <v>8</v>
      </c>
      <c r="AA105" s="123">
        <f>R109+R80</f>
        <v>-3</v>
      </c>
    </row>
    <row r="106" spans="1:27" ht="18" customHeight="1" x14ac:dyDescent="0.15">
      <c r="A106" s="147" t="s">
        <v>38</v>
      </c>
      <c r="B106" s="148"/>
      <c r="C106" s="149"/>
      <c r="D106" s="23">
        <f>D105+D94</f>
        <v>295</v>
      </c>
      <c r="E106" s="23">
        <f t="shared" ref="E106" si="82">E105+E94</f>
        <v>301</v>
      </c>
      <c r="F106" s="28"/>
      <c r="G106" s="23">
        <f>G105+G94</f>
        <v>304</v>
      </c>
      <c r="H106" s="23">
        <f t="shared" ref="H106:R106" si="83">H105+H94</f>
        <v>278</v>
      </c>
      <c r="I106" s="23">
        <f t="shared" si="83"/>
        <v>-23</v>
      </c>
      <c r="J106" s="84">
        <f t="shared" si="83"/>
        <v>330</v>
      </c>
      <c r="K106" s="23">
        <f t="shared" si="83"/>
        <v>277</v>
      </c>
      <c r="L106" s="23">
        <f t="shared" si="83"/>
        <v>-1</v>
      </c>
      <c r="M106" s="84">
        <f t="shared" si="83"/>
        <v>330</v>
      </c>
      <c r="N106" s="23">
        <f t="shared" si="83"/>
        <v>296</v>
      </c>
      <c r="O106" s="23">
        <f t="shared" si="83"/>
        <v>19</v>
      </c>
      <c r="P106" s="84">
        <f t="shared" si="83"/>
        <v>329</v>
      </c>
      <c r="Q106" s="23">
        <f t="shared" si="83"/>
        <v>308</v>
      </c>
      <c r="R106" s="23">
        <f t="shared" si="83"/>
        <v>12</v>
      </c>
      <c r="S106" s="50"/>
      <c r="U106" s="153"/>
      <c r="V106" s="113" t="s">
        <v>30</v>
      </c>
      <c r="W106" s="124">
        <f>SUM(W104:W105)</f>
        <v>12</v>
      </c>
      <c r="X106" s="124">
        <f>SUM(X104:X105)</f>
        <v>12</v>
      </c>
      <c r="Y106" s="124">
        <f>SUM(Y104:Y105)</f>
        <v>8</v>
      </c>
      <c r="Z106" s="124">
        <f>SUM(Z104:Z105)</f>
        <v>8</v>
      </c>
      <c r="AA106" s="124">
        <f>SUM(AA104:AA105)</f>
        <v>-3</v>
      </c>
    </row>
    <row r="107" spans="1:27" ht="18" customHeight="1" x14ac:dyDescent="0.15">
      <c r="A107" s="150" t="s">
        <v>42</v>
      </c>
      <c r="B107" s="151"/>
      <c r="C107" s="152"/>
      <c r="D107" s="23">
        <f>D92+D106</f>
        <v>337</v>
      </c>
      <c r="E107" s="23">
        <f t="shared" ref="E107" si="84">E92+E106</f>
        <v>338</v>
      </c>
      <c r="F107" s="28"/>
      <c r="G107" s="23">
        <f t="shared" ref="G107:Q107" si="85">G92+G106</f>
        <v>346</v>
      </c>
      <c r="H107" s="23">
        <f t="shared" si="85"/>
        <v>313</v>
      </c>
      <c r="I107" s="23">
        <f t="shared" si="85"/>
        <v>-25</v>
      </c>
      <c r="J107" s="84">
        <f t="shared" si="85"/>
        <v>372</v>
      </c>
      <c r="K107" s="23">
        <f t="shared" si="85"/>
        <v>308</v>
      </c>
      <c r="L107" s="23">
        <f t="shared" si="85"/>
        <v>-5</v>
      </c>
      <c r="M107" s="84">
        <f t="shared" si="85"/>
        <v>372</v>
      </c>
      <c r="N107" s="23">
        <f t="shared" si="85"/>
        <v>330</v>
      </c>
      <c r="O107" s="23">
        <f t="shared" si="85"/>
        <v>22</v>
      </c>
      <c r="P107" s="84">
        <f t="shared" si="85"/>
        <v>371</v>
      </c>
      <c r="Q107" s="23">
        <f t="shared" si="85"/>
        <v>344</v>
      </c>
      <c r="R107" s="23">
        <f>R92+R106</f>
        <v>14</v>
      </c>
      <c r="S107" s="53"/>
      <c r="U107" s="98"/>
      <c r="V107" s="103"/>
      <c r="W107" s="50"/>
      <c r="X107" s="50"/>
    </row>
    <row r="108" spans="1:27" ht="18" customHeight="1" x14ac:dyDescent="0.15">
      <c r="A108" s="131" t="s">
        <v>44</v>
      </c>
      <c r="B108" s="145" t="s">
        <v>35</v>
      </c>
      <c r="C108" s="46" t="s">
        <v>91</v>
      </c>
      <c r="D108" s="22">
        <v>9</v>
      </c>
      <c r="E108" s="22">
        <v>3</v>
      </c>
      <c r="F108" s="39"/>
      <c r="G108" s="22">
        <v>9</v>
      </c>
      <c r="H108" s="22">
        <v>10</v>
      </c>
      <c r="I108" s="22">
        <f>H108-E108</f>
        <v>7</v>
      </c>
      <c r="J108" s="97"/>
      <c r="K108" s="97"/>
      <c r="L108" s="106">
        <f>K108-H108</f>
        <v>-10</v>
      </c>
      <c r="M108" s="97"/>
      <c r="N108" s="97"/>
      <c r="O108" s="97"/>
      <c r="P108" s="97"/>
      <c r="Q108" s="97"/>
      <c r="R108" s="97"/>
      <c r="S108" s="53"/>
    </row>
    <row r="109" spans="1:27" ht="18" customHeight="1" x14ac:dyDescent="0.15">
      <c r="A109" s="139"/>
      <c r="B109" s="145"/>
      <c r="C109" s="46" t="s">
        <v>108</v>
      </c>
      <c r="D109" s="24"/>
      <c r="E109" s="39"/>
      <c r="F109" s="39"/>
      <c r="G109" s="39"/>
      <c r="H109" s="39"/>
      <c r="I109" s="39"/>
      <c r="J109" s="105">
        <v>7</v>
      </c>
      <c r="K109" s="37">
        <v>4</v>
      </c>
      <c r="L109" s="22">
        <f t="shared" ref="L109" si="86">K109-H109</f>
        <v>4</v>
      </c>
      <c r="M109" s="105">
        <v>7</v>
      </c>
      <c r="N109" s="37">
        <v>7</v>
      </c>
      <c r="O109" s="30">
        <f t="shared" ref="O109" si="87">N109-K109</f>
        <v>3</v>
      </c>
      <c r="P109" s="105">
        <v>7</v>
      </c>
      <c r="Q109" s="37">
        <v>4</v>
      </c>
      <c r="R109" s="45">
        <f>Q109-N109</f>
        <v>-3</v>
      </c>
      <c r="S109" s="53"/>
    </row>
    <row r="110" spans="1:27" ht="18" customHeight="1" x14ac:dyDescent="0.15">
      <c r="A110" s="132"/>
      <c r="B110" s="145"/>
      <c r="C110" s="3" t="s">
        <v>30</v>
      </c>
      <c r="D110" s="23">
        <f>SUM(D108:D109)</f>
        <v>9</v>
      </c>
      <c r="E110" s="23">
        <f t="shared" ref="E110" si="88">SUM(E108:E109)</f>
        <v>3</v>
      </c>
      <c r="F110" s="28"/>
      <c r="G110" s="23">
        <f>SUM(G108:G109)</f>
        <v>9</v>
      </c>
      <c r="H110" s="23">
        <f t="shared" ref="H110:K110" si="89">SUM(H108:H109)</f>
        <v>10</v>
      </c>
      <c r="I110" s="23">
        <f>SUM(I108:I109)</f>
        <v>7</v>
      </c>
      <c r="J110" s="84">
        <f t="shared" si="89"/>
        <v>7</v>
      </c>
      <c r="K110" s="23">
        <f t="shared" si="89"/>
        <v>4</v>
      </c>
      <c r="L110" s="23">
        <f>SUM(L108:L109)</f>
        <v>-6</v>
      </c>
      <c r="M110" s="84">
        <f t="shared" ref="M110:Q110" si="90">SUM(M108:M109)</f>
        <v>7</v>
      </c>
      <c r="N110" s="23">
        <f t="shared" si="90"/>
        <v>7</v>
      </c>
      <c r="O110" s="23">
        <f t="shared" si="90"/>
        <v>3</v>
      </c>
      <c r="P110" s="84">
        <f t="shared" si="90"/>
        <v>7</v>
      </c>
      <c r="Q110" s="23">
        <f t="shared" si="90"/>
        <v>4</v>
      </c>
      <c r="R110" s="23">
        <f>SUM(R108:R109)</f>
        <v>-3</v>
      </c>
      <c r="S110" s="53"/>
    </row>
    <row r="111" spans="1:27" ht="18" customHeight="1" x14ac:dyDescent="0.15">
      <c r="A111" s="138" t="s">
        <v>43</v>
      </c>
      <c r="B111" s="138"/>
      <c r="C111" s="138"/>
      <c r="D111" s="23">
        <f>D110</f>
        <v>9</v>
      </c>
      <c r="E111" s="23">
        <f>E110</f>
        <v>3</v>
      </c>
      <c r="F111" s="38"/>
      <c r="G111" s="23">
        <f>G110</f>
        <v>9</v>
      </c>
      <c r="H111" s="23">
        <f>H110</f>
        <v>10</v>
      </c>
      <c r="I111" s="23">
        <f>I110</f>
        <v>7</v>
      </c>
      <c r="J111" s="84">
        <f t="shared" ref="J111:Q111" si="91">J110</f>
        <v>7</v>
      </c>
      <c r="K111" s="23">
        <f t="shared" si="91"/>
        <v>4</v>
      </c>
      <c r="L111" s="23">
        <f>L110</f>
        <v>-6</v>
      </c>
      <c r="M111" s="84">
        <f t="shared" si="91"/>
        <v>7</v>
      </c>
      <c r="N111" s="23">
        <f t="shared" si="91"/>
        <v>7</v>
      </c>
      <c r="O111" s="23">
        <f t="shared" si="91"/>
        <v>3</v>
      </c>
      <c r="P111" s="84">
        <f t="shared" si="91"/>
        <v>7</v>
      </c>
      <c r="Q111" s="23">
        <f t="shared" si="91"/>
        <v>4</v>
      </c>
      <c r="R111" s="23">
        <f>R110</f>
        <v>-3</v>
      </c>
      <c r="S111" s="50"/>
    </row>
    <row r="112" spans="1:27" ht="18" customHeight="1" x14ac:dyDescent="0.15">
      <c r="A112" s="137" t="s">
        <v>19</v>
      </c>
      <c r="B112" s="137"/>
      <c r="C112" s="137"/>
      <c r="D112" s="23">
        <f>D107+D111</f>
        <v>346</v>
      </c>
      <c r="E112" s="23">
        <f t="shared" ref="E112" si="92">E107+E111</f>
        <v>341</v>
      </c>
      <c r="F112" s="28"/>
      <c r="G112" s="102">
        <f t="shared" ref="G112:R112" si="93">G107+G111</f>
        <v>355</v>
      </c>
      <c r="H112" s="23">
        <f t="shared" si="93"/>
        <v>323</v>
      </c>
      <c r="I112" s="23">
        <f t="shared" si="93"/>
        <v>-18</v>
      </c>
      <c r="J112" s="84">
        <f>J107+J111</f>
        <v>379</v>
      </c>
      <c r="K112" s="23">
        <f t="shared" si="93"/>
        <v>312</v>
      </c>
      <c r="L112" s="23">
        <f>L107+L111</f>
        <v>-11</v>
      </c>
      <c r="M112" s="84">
        <f t="shared" si="93"/>
        <v>379</v>
      </c>
      <c r="N112" s="23">
        <f t="shared" si="93"/>
        <v>337</v>
      </c>
      <c r="O112" s="23">
        <f t="shared" si="93"/>
        <v>25</v>
      </c>
      <c r="P112" s="84">
        <f t="shared" si="93"/>
        <v>378</v>
      </c>
      <c r="Q112" s="23">
        <f>Q107+Q111</f>
        <v>348</v>
      </c>
      <c r="R112" s="23">
        <f t="shared" si="93"/>
        <v>11</v>
      </c>
      <c r="S112" s="53"/>
    </row>
    <row r="113" spans="1:19" ht="18" customHeight="1" x14ac:dyDescent="0.15">
      <c r="A113" s="138" t="s">
        <v>61</v>
      </c>
      <c r="B113" s="138"/>
      <c r="C113" s="138"/>
      <c r="D113" s="23">
        <v>247</v>
      </c>
      <c r="E113" s="23"/>
      <c r="F113" s="11"/>
      <c r="G113" s="23">
        <v>246</v>
      </c>
      <c r="H113" s="23"/>
      <c r="I113" s="35"/>
      <c r="J113" s="23">
        <v>239</v>
      </c>
      <c r="K113" s="23"/>
      <c r="L113" s="35"/>
      <c r="M113" s="23">
        <v>325</v>
      </c>
      <c r="N113" s="23"/>
      <c r="O113" s="35"/>
      <c r="P113" s="23">
        <v>325</v>
      </c>
      <c r="Q113" s="23"/>
      <c r="R113" s="35"/>
      <c r="S113" s="50"/>
    </row>
    <row r="133" ht="13.5" customHeight="1" x14ac:dyDescent="0.15"/>
  </sheetData>
  <mergeCells count="73">
    <mergeCell ref="A111:C111"/>
    <mergeCell ref="A112:C112"/>
    <mergeCell ref="A113:C113"/>
    <mergeCell ref="A14:A15"/>
    <mergeCell ref="A9:A12"/>
    <mergeCell ref="A13:C13"/>
    <mergeCell ref="A27:C27"/>
    <mergeCell ref="B14:B26"/>
    <mergeCell ref="A16:A26"/>
    <mergeCell ref="A77:C77"/>
    <mergeCell ref="A36:A37"/>
    <mergeCell ref="A38:C38"/>
    <mergeCell ref="A39:A40"/>
    <mergeCell ref="A41:A51"/>
    <mergeCell ref="A52:C52"/>
    <mergeCell ref="A53:C53"/>
    <mergeCell ref="U65:U69"/>
    <mergeCell ref="A106:C106"/>
    <mergeCell ref="A107:C107"/>
    <mergeCell ref="A108:A110"/>
    <mergeCell ref="B108:B110"/>
    <mergeCell ref="M86:O86"/>
    <mergeCell ref="P86:R86"/>
    <mergeCell ref="D86:F86"/>
    <mergeCell ref="G86:I86"/>
    <mergeCell ref="J86:L86"/>
    <mergeCell ref="A64:A65"/>
    <mergeCell ref="B64:B76"/>
    <mergeCell ref="A66:A76"/>
    <mergeCell ref="U104:U106"/>
    <mergeCell ref="A78:C78"/>
    <mergeCell ref="A79:A81"/>
    <mergeCell ref="B79:B81"/>
    <mergeCell ref="A82:C82"/>
    <mergeCell ref="A83:C83"/>
    <mergeCell ref="A84:C84"/>
    <mergeCell ref="A92:C92"/>
    <mergeCell ref="A93:A94"/>
    <mergeCell ref="B93:B105"/>
    <mergeCell ref="A95:A105"/>
    <mergeCell ref="A88:A89"/>
    <mergeCell ref="B88:B91"/>
    <mergeCell ref="A90:A91"/>
    <mergeCell ref="B34:B37"/>
    <mergeCell ref="B39:B51"/>
    <mergeCell ref="P57:R57"/>
    <mergeCell ref="U57:V57"/>
    <mergeCell ref="U58:U64"/>
    <mergeCell ref="M57:O57"/>
    <mergeCell ref="A54:C54"/>
    <mergeCell ref="A63:C63"/>
    <mergeCell ref="A59:A60"/>
    <mergeCell ref="B59:B62"/>
    <mergeCell ref="D57:F57"/>
    <mergeCell ref="G57:I57"/>
    <mergeCell ref="J57:L57"/>
    <mergeCell ref="A61:A62"/>
    <mergeCell ref="U70:U103"/>
    <mergeCell ref="A7:A8"/>
    <mergeCell ref="B7:B12"/>
    <mergeCell ref="D5:F5"/>
    <mergeCell ref="G5:I5"/>
    <mergeCell ref="J5:L5"/>
    <mergeCell ref="M5:O5"/>
    <mergeCell ref="P5:R5"/>
    <mergeCell ref="A28:C28"/>
    <mergeCell ref="A29:C29"/>
    <mergeCell ref="D32:F32"/>
    <mergeCell ref="G32:I32"/>
    <mergeCell ref="J32:L32"/>
    <mergeCell ref="M32:O32"/>
    <mergeCell ref="P32:R32"/>
    <mergeCell ref="A34:A35"/>
  </mergeCells>
  <phoneticPr fontId="1"/>
  <pageMargins left="1.1811023622047245" right="0.59055118110236227" top="0.74803149606299213" bottom="0.55118110236220474" header="0.31496062992125984" footer="0.31496062992125984"/>
  <pageSetup paperSize="8" scale="74" orientation="landscape" r:id="rId1"/>
  <headerFooter differentFirst="1">
    <oddHeader xml:space="preserve">&amp;R&amp;22
</oddHeader>
    <oddFooter>&amp;C&amp;P/&amp;N</oddFooter>
    <firstFooter>&amp;C&amp;P/&amp;N</firstFooter>
  </headerFooter>
  <rowBreaks count="1" manualBreakCount="1">
    <brk id="54" max="2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5"/>
  <sheetViews>
    <sheetView zoomScale="85" zoomScaleNormal="85" zoomScaleSheetLayoutView="115" workbookViewId="0">
      <selection activeCell="W52" sqref="W52"/>
    </sheetView>
  </sheetViews>
  <sheetFormatPr defaultRowHeight="13.5" x14ac:dyDescent="0.15"/>
  <cols>
    <col min="5" max="6" width="7.625" customWidth="1"/>
    <col min="7" max="7" width="8.125" customWidth="1"/>
    <col min="8" max="8" width="6.875" customWidth="1"/>
    <col min="9" max="9" width="7.625" customWidth="1"/>
    <col min="10" max="10" width="8.125" customWidth="1"/>
    <col min="11" max="18" width="8.25" customWidth="1"/>
    <col min="19" max="20" width="8.125" customWidth="1"/>
  </cols>
  <sheetData>
    <row r="1" spans="1:19" ht="27" customHeight="1" x14ac:dyDescent="0.2">
      <c r="A1" s="41" t="s">
        <v>77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54"/>
    </row>
    <row r="2" spans="1:19" ht="27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54"/>
    </row>
    <row r="3" spans="1:19" ht="24" customHeight="1" x14ac:dyDescent="0.15">
      <c r="A3" s="7" t="s">
        <v>27</v>
      </c>
      <c r="B3" s="7"/>
      <c r="S3" s="55"/>
    </row>
    <row r="4" spans="1:19" ht="24" customHeight="1" x14ac:dyDescent="0.15">
      <c r="A4" s="7" t="s">
        <v>51</v>
      </c>
      <c r="B4" s="7"/>
      <c r="S4" s="55"/>
    </row>
    <row r="5" spans="1:19" ht="18" customHeight="1" x14ac:dyDescent="0.15">
      <c r="C5" s="34" t="s">
        <v>25</v>
      </c>
      <c r="D5" s="134" t="s">
        <v>41</v>
      </c>
      <c r="E5" s="135"/>
      <c r="F5" s="136"/>
      <c r="G5" s="134" t="s">
        <v>48</v>
      </c>
      <c r="H5" s="135"/>
      <c r="I5" s="136"/>
      <c r="J5" s="134" t="s">
        <v>49</v>
      </c>
      <c r="K5" s="135"/>
      <c r="L5" s="136"/>
      <c r="M5" s="145" t="s">
        <v>50</v>
      </c>
      <c r="N5" s="145"/>
      <c r="O5" s="145"/>
      <c r="P5" s="145" t="s">
        <v>59</v>
      </c>
      <c r="Q5" s="145"/>
      <c r="R5" s="145"/>
      <c r="S5" s="55"/>
    </row>
    <row r="6" spans="1:19" ht="18" customHeight="1" x14ac:dyDescent="0.15">
      <c r="A6" s="16" t="s">
        <v>23</v>
      </c>
      <c r="B6" s="16" t="s">
        <v>33</v>
      </c>
      <c r="C6" s="6" t="s">
        <v>24</v>
      </c>
      <c r="D6" s="13" t="s">
        <v>45</v>
      </c>
      <c r="E6" s="2" t="s">
        <v>4</v>
      </c>
      <c r="F6" s="36"/>
      <c r="G6" s="13" t="s">
        <v>45</v>
      </c>
      <c r="H6" s="4" t="s">
        <v>4</v>
      </c>
      <c r="I6" s="13" t="s">
        <v>46</v>
      </c>
      <c r="J6" s="13" t="s">
        <v>45</v>
      </c>
      <c r="K6" s="31" t="s">
        <v>4</v>
      </c>
      <c r="L6" s="13" t="s">
        <v>46</v>
      </c>
      <c r="M6" s="13" t="s">
        <v>45</v>
      </c>
      <c r="N6" s="48" t="s">
        <v>4</v>
      </c>
      <c r="O6" s="13" t="s">
        <v>46</v>
      </c>
      <c r="P6" s="13" t="s">
        <v>45</v>
      </c>
      <c r="Q6" s="60" t="s">
        <v>4</v>
      </c>
      <c r="R6" s="13" t="s">
        <v>46</v>
      </c>
      <c r="S6" s="55"/>
    </row>
    <row r="7" spans="1:19" ht="18" customHeight="1" x14ac:dyDescent="0.15">
      <c r="A7" s="131" t="s">
        <v>36</v>
      </c>
      <c r="B7" s="133" t="s">
        <v>31</v>
      </c>
      <c r="C7" s="1" t="s">
        <v>9</v>
      </c>
      <c r="D7" s="1">
        <v>105</v>
      </c>
      <c r="E7" s="1">
        <v>62</v>
      </c>
      <c r="F7" s="8"/>
      <c r="G7" s="1">
        <v>105</v>
      </c>
      <c r="H7" s="1">
        <v>62</v>
      </c>
      <c r="I7" s="30">
        <f>H7-E7</f>
        <v>0</v>
      </c>
      <c r="J7" s="30">
        <v>105</v>
      </c>
      <c r="K7" s="30">
        <v>61</v>
      </c>
      <c r="L7" s="30">
        <f>K7-H7</f>
        <v>-1</v>
      </c>
      <c r="M7" s="30">
        <v>105</v>
      </c>
      <c r="N7" s="30">
        <v>56</v>
      </c>
      <c r="O7" s="30">
        <f>N7-K7</f>
        <v>-5</v>
      </c>
      <c r="P7" s="30">
        <v>105</v>
      </c>
      <c r="Q7" s="30">
        <v>56</v>
      </c>
      <c r="R7" s="30">
        <f>Q7-N7</f>
        <v>0</v>
      </c>
      <c r="S7" s="55"/>
    </row>
    <row r="8" spans="1:19" ht="18" customHeight="1" x14ac:dyDescent="0.15">
      <c r="A8" s="132"/>
      <c r="B8" s="133"/>
      <c r="C8" s="3" t="s">
        <v>30</v>
      </c>
      <c r="D8" s="3">
        <f>SUM(D7)</f>
        <v>105</v>
      </c>
      <c r="E8" s="3">
        <f t="shared" ref="E8:H8" si="0">SUM(E7)</f>
        <v>62</v>
      </c>
      <c r="F8" s="11"/>
      <c r="G8" s="3">
        <f t="shared" si="0"/>
        <v>105</v>
      </c>
      <c r="H8" s="3">
        <f t="shared" si="0"/>
        <v>62</v>
      </c>
      <c r="I8" s="3">
        <f t="shared" ref="I8:I20" si="1">H8-E8</f>
        <v>0</v>
      </c>
      <c r="J8" s="3">
        <f t="shared" ref="J8:K8" si="2">SUM(J7)</f>
        <v>105</v>
      </c>
      <c r="K8" s="3">
        <f t="shared" si="2"/>
        <v>61</v>
      </c>
      <c r="L8" s="3">
        <f t="shared" ref="L8:L20" si="3">K8-H8</f>
        <v>-1</v>
      </c>
      <c r="M8" s="3">
        <f t="shared" ref="M8:N8" si="4">SUM(M7)</f>
        <v>105</v>
      </c>
      <c r="N8" s="3">
        <f t="shared" si="4"/>
        <v>56</v>
      </c>
      <c r="O8" s="3">
        <f t="shared" ref="O8:O20" si="5">N8-K8</f>
        <v>-5</v>
      </c>
      <c r="P8" s="3">
        <f t="shared" ref="P8:Q8" si="6">SUM(P7)</f>
        <v>105</v>
      </c>
      <c r="Q8" s="3">
        <f t="shared" si="6"/>
        <v>56</v>
      </c>
      <c r="R8" s="3">
        <f t="shared" ref="R8" si="7">Q8-N8</f>
        <v>0</v>
      </c>
      <c r="S8" s="55"/>
    </row>
    <row r="9" spans="1:19" ht="18" customHeight="1" x14ac:dyDescent="0.15">
      <c r="A9" s="145" t="s">
        <v>37</v>
      </c>
      <c r="B9" s="133"/>
      <c r="C9" s="1" t="s">
        <v>0</v>
      </c>
      <c r="D9" s="1">
        <v>209</v>
      </c>
      <c r="E9" s="1">
        <v>120</v>
      </c>
      <c r="F9" s="8"/>
      <c r="G9" s="1">
        <v>209</v>
      </c>
      <c r="H9" s="1">
        <v>123</v>
      </c>
      <c r="I9" s="30">
        <f t="shared" si="1"/>
        <v>3</v>
      </c>
      <c r="J9" s="47"/>
      <c r="K9" s="47"/>
      <c r="L9" s="30">
        <f t="shared" si="3"/>
        <v>-123</v>
      </c>
      <c r="M9" s="47"/>
      <c r="N9" s="47"/>
      <c r="O9" s="47"/>
      <c r="P9" s="47"/>
      <c r="Q9" s="47"/>
      <c r="R9" s="47"/>
      <c r="S9" s="55"/>
    </row>
    <row r="10" spans="1:19" ht="18" customHeight="1" x14ac:dyDescent="0.15">
      <c r="A10" s="145"/>
      <c r="B10" s="133"/>
      <c r="C10" s="1" t="s">
        <v>2</v>
      </c>
      <c r="D10" s="1">
        <v>200</v>
      </c>
      <c r="E10" s="1">
        <v>174</v>
      </c>
      <c r="F10" s="8"/>
      <c r="G10" s="1">
        <v>200</v>
      </c>
      <c r="H10" s="1">
        <v>144</v>
      </c>
      <c r="I10" s="30">
        <f t="shared" si="1"/>
        <v>-30</v>
      </c>
      <c r="J10" s="30">
        <v>200</v>
      </c>
      <c r="K10" s="30">
        <v>126</v>
      </c>
      <c r="L10" s="30">
        <f t="shared" si="3"/>
        <v>-18</v>
      </c>
      <c r="M10" s="30">
        <v>200</v>
      </c>
      <c r="N10" s="30">
        <v>124</v>
      </c>
      <c r="O10" s="30">
        <f t="shared" si="5"/>
        <v>-2</v>
      </c>
      <c r="P10" s="30">
        <v>200</v>
      </c>
      <c r="Q10" s="30">
        <v>116</v>
      </c>
      <c r="R10" s="30">
        <f>Q10-N10</f>
        <v>-8</v>
      </c>
      <c r="S10" s="55"/>
    </row>
    <row r="11" spans="1:19" ht="18" customHeight="1" x14ac:dyDescent="0.15">
      <c r="A11" s="145"/>
      <c r="B11" s="133"/>
      <c r="C11" s="1" t="s">
        <v>1</v>
      </c>
      <c r="D11" s="1">
        <v>150</v>
      </c>
      <c r="E11" s="1">
        <v>88</v>
      </c>
      <c r="F11" s="8"/>
      <c r="G11" s="1">
        <v>150</v>
      </c>
      <c r="H11" s="1">
        <v>74</v>
      </c>
      <c r="I11" s="30">
        <f t="shared" si="1"/>
        <v>-14</v>
      </c>
      <c r="J11" s="30">
        <v>150</v>
      </c>
      <c r="K11" s="30">
        <v>69</v>
      </c>
      <c r="L11" s="30">
        <f t="shared" si="3"/>
        <v>-5</v>
      </c>
      <c r="M11" s="30">
        <v>150</v>
      </c>
      <c r="N11" s="30">
        <v>69</v>
      </c>
      <c r="O11" s="30">
        <f t="shared" si="5"/>
        <v>0</v>
      </c>
      <c r="P11" s="30">
        <v>150</v>
      </c>
      <c r="Q11" s="30">
        <v>71</v>
      </c>
      <c r="R11" s="30">
        <f t="shared" ref="R11:R20" si="8">Q11-N11</f>
        <v>2</v>
      </c>
      <c r="S11" s="55"/>
    </row>
    <row r="12" spans="1:19" ht="18" customHeight="1" x14ac:dyDescent="0.15">
      <c r="A12" s="145"/>
      <c r="B12" s="133"/>
      <c r="C12" s="1" t="s">
        <v>3</v>
      </c>
      <c r="D12" s="1">
        <v>280</v>
      </c>
      <c r="E12" s="1">
        <v>164</v>
      </c>
      <c r="F12" s="8"/>
      <c r="G12" s="1">
        <v>280</v>
      </c>
      <c r="H12" s="1">
        <v>154</v>
      </c>
      <c r="I12" s="30">
        <f t="shared" si="1"/>
        <v>-10</v>
      </c>
      <c r="J12" s="30">
        <v>280</v>
      </c>
      <c r="K12" s="30">
        <v>136</v>
      </c>
      <c r="L12" s="30">
        <f t="shared" si="3"/>
        <v>-18</v>
      </c>
      <c r="M12" s="30">
        <v>280</v>
      </c>
      <c r="N12" s="30">
        <v>129</v>
      </c>
      <c r="O12" s="30">
        <f t="shared" si="5"/>
        <v>-7</v>
      </c>
      <c r="P12" s="30">
        <v>280</v>
      </c>
      <c r="Q12" s="30">
        <v>109</v>
      </c>
      <c r="R12" s="30">
        <f t="shared" si="8"/>
        <v>-20</v>
      </c>
      <c r="S12" s="55"/>
    </row>
    <row r="13" spans="1:19" ht="18" customHeight="1" x14ac:dyDescent="0.15">
      <c r="A13" s="145"/>
      <c r="B13" s="133"/>
      <c r="C13" s="3" t="s">
        <v>30</v>
      </c>
      <c r="D13" s="3">
        <f t="shared" ref="D13:H13" si="9">SUM(D9:D12)</f>
        <v>839</v>
      </c>
      <c r="E13" s="3">
        <f t="shared" si="9"/>
        <v>546</v>
      </c>
      <c r="F13" s="11"/>
      <c r="G13" s="3">
        <f t="shared" si="9"/>
        <v>839</v>
      </c>
      <c r="H13" s="3">
        <f t="shared" si="9"/>
        <v>495</v>
      </c>
      <c r="I13" s="3">
        <f t="shared" si="1"/>
        <v>-51</v>
      </c>
      <c r="J13" s="3">
        <f t="shared" ref="J13:K13" si="10">SUM(J9:J12)</f>
        <v>630</v>
      </c>
      <c r="K13" s="3">
        <f t="shared" si="10"/>
        <v>331</v>
      </c>
      <c r="L13" s="3">
        <f t="shared" si="3"/>
        <v>-164</v>
      </c>
      <c r="M13" s="3">
        <f t="shared" ref="M13:N13" si="11">SUM(M9:M12)</f>
        <v>630</v>
      </c>
      <c r="N13" s="3">
        <f t="shared" si="11"/>
        <v>322</v>
      </c>
      <c r="O13" s="3">
        <f t="shared" si="5"/>
        <v>-9</v>
      </c>
      <c r="P13" s="3">
        <f t="shared" ref="P13:Q13" si="12">SUM(P9:P12)</f>
        <v>630</v>
      </c>
      <c r="Q13" s="3">
        <f t="shared" si="12"/>
        <v>296</v>
      </c>
      <c r="R13" s="3">
        <f t="shared" si="8"/>
        <v>-26</v>
      </c>
      <c r="S13" s="55"/>
    </row>
    <row r="14" spans="1:19" ht="18" customHeight="1" x14ac:dyDescent="0.15">
      <c r="A14" s="145"/>
      <c r="B14" s="156" t="s">
        <v>40</v>
      </c>
      <c r="C14" s="158"/>
      <c r="D14" s="3">
        <f>D8+D13</f>
        <v>944</v>
      </c>
      <c r="E14" s="3">
        <f t="shared" ref="E14:H14" si="13">E8+E13</f>
        <v>608</v>
      </c>
      <c r="F14" s="11"/>
      <c r="G14" s="3">
        <f t="shared" si="13"/>
        <v>944</v>
      </c>
      <c r="H14" s="3">
        <f t="shared" si="13"/>
        <v>557</v>
      </c>
      <c r="I14" s="3">
        <f t="shared" si="1"/>
        <v>-51</v>
      </c>
      <c r="J14" s="3">
        <f>J8+J13</f>
        <v>735</v>
      </c>
      <c r="K14" s="3">
        <f t="shared" ref="K14" si="14">K8+K13</f>
        <v>392</v>
      </c>
      <c r="L14" s="3">
        <f t="shared" si="3"/>
        <v>-165</v>
      </c>
      <c r="M14" s="3">
        <f t="shared" ref="M14:N14" si="15">M8+M13</f>
        <v>735</v>
      </c>
      <c r="N14" s="3">
        <f t="shared" si="15"/>
        <v>378</v>
      </c>
      <c r="O14" s="3">
        <f t="shared" si="5"/>
        <v>-14</v>
      </c>
      <c r="P14" s="3">
        <f t="shared" ref="P14:Q14" si="16">P8+P13</f>
        <v>735</v>
      </c>
      <c r="Q14" s="3">
        <f t="shared" si="16"/>
        <v>352</v>
      </c>
      <c r="R14" s="3">
        <f t="shared" si="8"/>
        <v>-26</v>
      </c>
      <c r="S14" s="55"/>
    </row>
    <row r="15" spans="1:19" ht="18" customHeight="1" x14ac:dyDescent="0.15">
      <c r="A15" s="145"/>
      <c r="B15" s="164" t="s">
        <v>29</v>
      </c>
      <c r="C15" s="1" t="s">
        <v>21</v>
      </c>
      <c r="D15" s="8"/>
      <c r="E15" s="9"/>
      <c r="F15" s="9"/>
      <c r="G15" s="8"/>
      <c r="H15" s="8"/>
      <c r="I15" s="47"/>
      <c r="J15" s="30">
        <v>105</v>
      </c>
      <c r="K15" s="30">
        <v>103</v>
      </c>
      <c r="L15" s="30">
        <f>K15-H15</f>
        <v>103</v>
      </c>
      <c r="M15" s="30">
        <v>95</v>
      </c>
      <c r="N15" s="30">
        <v>92</v>
      </c>
      <c r="O15" s="30">
        <f t="shared" si="5"/>
        <v>-11</v>
      </c>
      <c r="P15" s="30">
        <v>90</v>
      </c>
      <c r="Q15" s="30">
        <v>91</v>
      </c>
      <c r="R15" s="30">
        <f t="shared" si="8"/>
        <v>-1</v>
      </c>
      <c r="S15" s="55"/>
    </row>
    <row r="16" spans="1:19" ht="18" customHeight="1" x14ac:dyDescent="0.15">
      <c r="A16" s="145"/>
      <c r="B16" s="165"/>
      <c r="C16" s="12" t="s">
        <v>76</v>
      </c>
      <c r="D16" s="8"/>
      <c r="E16" s="9"/>
      <c r="F16" s="9"/>
      <c r="G16" s="8"/>
      <c r="H16" s="8"/>
      <c r="I16" s="47"/>
      <c r="J16" s="30">
        <v>10</v>
      </c>
      <c r="K16" s="30">
        <v>5</v>
      </c>
      <c r="L16" s="30">
        <f>K16-H16</f>
        <v>5</v>
      </c>
      <c r="M16" s="30">
        <v>15</v>
      </c>
      <c r="N16" s="30">
        <v>10</v>
      </c>
      <c r="O16" s="30">
        <f t="shared" si="5"/>
        <v>5</v>
      </c>
      <c r="P16" s="30">
        <v>15</v>
      </c>
      <c r="Q16" s="30">
        <v>16</v>
      </c>
      <c r="R16" s="30">
        <f t="shared" si="8"/>
        <v>6</v>
      </c>
      <c r="S16" s="55"/>
    </row>
    <row r="17" spans="1:19" ht="18" customHeight="1" x14ac:dyDescent="0.15">
      <c r="A17" s="145"/>
      <c r="B17" s="165"/>
      <c r="C17" s="1" t="s">
        <v>39</v>
      </c>
      <c r="D17" s="8"/>
      <c r="E17" s="9"/>
      <c r="F17" s="9"/>
      <c r="G17" s="8"/>
      <c r="H17" s="8"/>
      <c r="I17" s="47"/>
      <c r="J17" s="47"/>
      <c r="K17" s="47"/>
      <c r="L17" s="47"/>
      <c r="M17" s="30">
        <v>15</v>
      </c>
      <c r="N17" s="30">
        <v>10</v>
      </c>
      <c r="O17" s="30">
        <f t="shared" si="5"/>
        <v>10</v>
      </c>
      <c r="P17" s="30">
        <v>15</v>
      </c>
      <c r="Q17" s="30">
        <v>13</v>
      </c>
      <c r="R17" s="30">
        <f t="shared" si="8"/>
        <v>3</v>
      </c>
      <c r="S17" s="55"/>
    </row>
    <row r="18" spans="1:19" ht="18" customHeight="1" x14ac:dyDescent="0.15">
      <c r="A18" s="145"/>
      <c r="B18" s="166"/>
      <c r="C18" s="12" t="s">
        <v>60</v>
      </c>
      <c r="D18" s="8"/>
      <c r="E18" s="9"/>
      <c r="F18" s="9"/>
      <c r="G18" s="8"/>
      <c r="H18" s="8"/>
      <c r="I18" s="8"/>
      <c r="J18" s="8"/>
      <c r="K18" s="8"/>
      <c r="L18" s="8"/>
      <c r="M18" s="8"/>
      <c r="N18" s="8"/>
      <c r="O18" s="8"/>
      <c r="P18" s="30">
        <v>15</v>
      </c>
      <c r="Q18" s="30">
        <v>7</v>
      </c>
      <c r="R18" s="30">
        <f t="shared" si="8"/>
        <v>7</v>
      </c>
      <c r="S18" s="55"/>
    </row>
    <row r="19" spans="1:19" ht="18" customHeight="1" x14ac:dyDescent="0.15">
      <c r="A19" s="145"/>
      <c r="B19" s="156" t="s">
        <v>40</v>
      </c>
      <c r="C19" s="158"/>
      <c r="D19" s="11">
        <f t="shared" ref="D19:H19" si="17">SUM(D15:D16)</f>
        <v>0</v>
      </c>
      <c r="E19" s="11">
        <f t="shared" si="17"/>
        <v>0</v>
      </c>
      <c r="F19" s="11"/>
      <c r="G19" s="11">
        <f t="shared" si="17"/>
        <v>0</v>
      </c>
      <c r="H19" s="11">
        <f t="shared" si="17"/>
        <v>0</v>
      </c>
      <c r="I19" s="3">
        <f t="shared" si="1"/>
        <v>0</v>
      </c>
      <c r="J19" s="3">
        <f>SUM(J15:J17)</f>
        <v>115</v>
      </c>
      <c r="K19" s="3">
        <f t="shared" ref="K19" si="18">SUM(K15:K17)</f>
        <v>108</v>
      </c>
      <c r="L19" s="3">
        <f t="shared" si="3"/>
        <v>108</v>
      </c>
      <c r="M19" s="3">
        <f t="shared" ref="M19:N19" si="19">SUM(M15:M17)</f>
        <v>125</v>
      </c>
      <c r="N19" s="3">
        <f t="shared" si="19"/>
        <v>112</v>
      </c>
      <c r="O19" s="3">
        <f t="shared" si="5"/>
        <v>4</v>
      </c>
      <c r="P19" s="3">
        <f>SUM(P15:P18)</f>
        <v>135</v>
      </c>
      <c r="Q19" s="3">
        <f>SUM(Q15:Q18)</f>
        <v>127</v>
      </c>
      <c r="R19" s="3">
        <f t="shared" si="8"/>
        <v>15</v>
      </c>
      <c r="S19" s="55"/>
    </row>
    <row r="20" spans="1:19" ht="18" customHeight="1" x14ac:dyDescent="0.15">
      <c r="A20" s="137" t="s">
        <v>19</v>
      </c>
      <c r="B20" s="137"/>
      <c r="C20" s="137"/>
      <c r="D20" s="3">
        <f>D14+D19</f>
        <v>944</v>
      </c>
      <c r="E20" s="3">
        <f>E14+E19</f>
        <v>608</v>
      </c>
      <c r="F20" s="11"/>
      <c r="G20" s="3">
        <f>G14+G19</f>
        <v>944</v>
      </c>
      <c r="H20" s="3">
        <f>H14+H19</f>
        <v>557</v>
      </c>
      <c r="I20" s="3">
        <f t="shared" si="1"/>
        <v>-51</v>
      </c>
      <c r="J20" s="3">
        <f>J14+J19</f>
        <v>850</v>
      </c>
      <c r="K20" s="3">
        <f>K14+K19</f>
        <v>500</v>
      </c>
      <c r="L20" s="3">
        <f t="shared" si="3"/>
        <v>-57</v>
      </c>
      <c r="M20" s="3">
        <f>M14+M19</f>
        <v>860</v>
      </c>
      <c r="N20" s="3">
        <f>N14+N19</f>
        <v>490</v>
      </c>
      <c r="O20" s="3">
        <f t="shared" si="5"/>
        <v>-10</v>
      </c>
      <c r="P20" s="3">
        <f>P14+P19</f>
        <v>870</v>
      </c>
      <c r="Q20" s="3">
        <f>Q14+Q19</f>
        <v>479</v>
      </c>
      <c r="R20" s="3">
        <f t="shared" si="8"/>
        <v>-11</v>
      </c>
      <c r="S20" s="55"/>
    </row>
    <row r="21" spans="1:19" ht="18" customHeight="1" x14ac:dyDescent="0.15">
      <c r="A21" s="138" t="s">
        <v>61</v>
      </c>
      <c r="B21" s="138"/>
      <c r="C21" s="138"/>
      <c r="D21" s="3">
        <v>742</v>
      </c>
      <c r="E21" s="3"/>
      <c r="F21" s="11"/>
      <c r="G21" s="3">
        <v>672</v>
      </c>
      <c r="H21" s="3"/>
      <c r="I21" s="35">
        <f>G21-D21</f>
        <v>-70</v>
      </c>
      <c r="J21" s="3">
        <v>628</v>
      </c>
      <c r="K21" s="3"/>
      <c r="L21" s="35">
        <f>J21-G21</f>
        <v>-44</v>
      </c>
      <c r="M21" s="3">
        <v>618</v>
      </c>
      <c r="N21" s="3"/>
      <c r="O21" s="35">
        <f>M21-J21</f>
        <v>-10</v>
      </c>
      <c r="P21" s="3">
        <v>623</v>
      </c>
      <c r="Q21" s="3"/>
      <c r="R21" s="35">
        <f>P21-M21</f>
        <v>5</v>
      </c>
      <c r="S21" s="55"/>
    </row>
    <row r="22" spans="1:19" ht="23.25" customHeight="1" x14ac:dyDescent="0.2">
      <c r="A22" s="10" t="s">
        <v>28</v>
      </c>
      <c r="B22" s="10"/>
      <c r="S22" s="55"/>
    </row>
    <row r="23" spans="1:19" ht="23.25" customHeight="1" x14ac:dyDescent="0.15">
      <c r="A23" s="7" t="s">
        <v>78</v>
      </c>
      <c r="B23" s="7"/>
      <c r="S23" s="55"/>
    </row>
    <row r="24" spans="1:19" ht="18" customHeight="1" x14ac:dyDescent="0.15">
      <c r="A24" s="7"/>
      <c r="B24" s="7"/>
      <c r="C24" s="34" t="s">
        <v>25</v>
      </c>
      <c r="D24" s="134" t="s">
        <v>41</v>
      </c>
      <c r="E24" s="135"/>
      <c r="F24" s="136"/>
      <c r="G24" s="134" t="s">
        <v>48</v>
      </c>
      <c r="H24" s="135"/>
      <c r="I24" s="136"/>
      <c r="J24" s="134" t="s">
        <v>49</v>
      </c>
      <c r="K24" s="135"/>
      <c r="L24" s="136"/>
      <c r="M24" s="145" t="s">
        <v>50</v>
      </c>
      <c r="N24" s="145"/>
      <c r="O24" s="145"/>
      <c r="P24" s="145" t="s">
        <v>59</v>
      </c>
      <c r="Q24" s="145"/>
      <c r="R24" s="145"/>
      <c r="S24" s="55"/>
    </row>
    <row r="25" spans="1:19" ht="18" customHeight="1" x14ac:dyDescent="0.15">
      <c r="A25" s="32" t="s">
        <v>23</v>
      </c>
      <c r="B25" s="32" t="s">
        <v>33</v>
      </c>
      <c r="C25" s="1" t="s">
        <v>20</v>
      </c>
      <c r="D25" s="13" t="s">
        <v>45</v>
      </c>
      <c r="E25" s="13" t="s">
        <v>4</v>
      </c>
      <c r="F25" s="13" t="s">
        <v>46</v>
      </c>
      <c r="G25" s="13" t="s">
        <v>45</v>
      </c>
      <c r="H25" s="13" t="s">
        <v>4</v>
      </c>
      <c r="I25" s="13" t="s">
        <v>46</v>
      </c>
      <c r="J25" s="13" t="s">
        <v>45</v>
      </c>
      <c r="K25" s="13" t="s">
        <v>4</v>
      </c>
      <c r="L25" s="13" t="s">
        <v>46</v>
      </c>
      <c r="M25" s="13" t="s">
        <v>45</v>
      </c>
      <c r="N25" s="48" t="s">
        <v>4</v>
      </c>
      <c r="O25" s="13" t="s">
        <v>46</v>
      </c>
      <c r="P25" s="13" t="s">
        <v>45</v>
      </c>
      <c r="Q25" s="60" t="s">
        <v>4</v>
      </c>
      <c r="R25" s="13" t="s">
        <v>46</v>
      </c>
      <c r="S25" s="55"/>
    </row>
    <row r="26" spans="1:19" ht="18" customHeight="1" x14ac:dyDescent="0.15">
      <c r="A26" s="131" t="s">
        <v>8</v>
      </c>
      <c r="B26" s="131" t="s">
        <v>34</v>
      </c>
      <c r="C26" s="1" t="s">
        <v>5</v>
      </c>
      <c r="D26" s="1">
        <v>80</v>
      </c>
      <c r="E26" s="22">
        <v>43</v>
      </c>
      <c r="F26" s="24"/>
      <c r="G26" s="1">
        <v>60</v>
      </c>
      <c r="H26" s="22">
        <v>41</v>
      </c>
      <c r="I26" s="22">
        <f>H26-E26</f>
        <v>-2</v>
      </c>
      <c r="J26" s="12">
        <v>80</v>
      </c>
      <c r="K26" s="22">
        <v>43</v>
      </c>
      <c r="L26" s="22">
        <f>K26-H26</f>
        <v>2</v>
      </c>
      <c r="M26" s="27">
        <v>80</v>
      </c>
      <c r="N26" s="1">
        <v>44</v>
      </c>
      <c r="O26" s="22">
        <f>N26-K26</f>
        <v>1</v>
      </c>
      <c r="P26" s="27">
        <v>80</v>
      </c>
      <c r="Q26" s="1">
        <v>39</v>
      </c>
      <c r="R26" s="22">
        <f>Q26-N26</f>
        <v>-5</v>
      </c>
      <c r="S26" s="55"/>
    </row>
    <row r="27" spans="1:19" ht="18" customHeight="1" x14ac:dyDescent="0.15">
      <c r="A27" s="139"/>
      <c r="B27" s="139"/>
      <c r="C27" s="1" t="s">
        <v>6</v>
      </c>
      <c r="D27" s="1">
        <v>76</v>
      </c>
      <c r="E27" s="22">
        <v>47</v>
      </c>
      <c r="F27" s="24"/>
      <c r="G27" s="1">
        <v>76</v>
      </c>
      <c r="H27" s="22">
        <v>37</v>
      </c>
      <c r="I27" s="22">
        <f>H27-E27</f>
        <v>-10</v>
      </c>
      <c r="J27" s="12">
        <v>76</v>
      </c>
      <c r="K27" s="22">
        <v>33</v>
      </c>
      <c r="L27" s="22">
        <f>K27-H27</f>
        <v>-4</v>
      </c>
      <c r="M27" s="27">
        <v>76</v>
      </c>
      <c r="N27" s="1">
        <v>32</v>
      </c>
      <c r="O27" s="22">
        <f>N27-K27</f>
        <v>-1</v>
      </c>
      <c r="P27" s="27">
        <v>76</v>
      </c>
      <c r="Q27" s="1">
        <v>36</v>
      </c>
      <c r="R27" s="22">
        <f>Q27-N27</f>
        <v>4</v>
      </c>
      <c r="S27" s="55"/>
    </row>
    <row r="28" spans="1:19" ht="18" customHeight="1" x14ac:dyDescent="0.15">
      <c r="A28" s="132"/>
      <c r="B28" s="139"/>
      <c r="C28" s="3" t="s">
        <v>30</v>
      </c>
      <c r="D28" s="3">
        <f t="shared" ref="D28" si="20">SUM(D26:D27)</f>
        <v>156</v>
      </c>
      <c r="E28" s="23">
        <f t="shared" ref="E28" si="21">SUM(E26:E27)</f>
        <v>90</v>
      </c>
      <c r="F28" s="28"/>
      <c r="G28" s="3">
        <f t="shared" ref="G28" si="22">SUM(G26:G27)</f>
        <v>136</v>
      </c>
      <c r="H28" s="23">
        <f t="shared" ref="H28" si="23">SUM(H26:H27)</f>
        <v>78</v>
      </c>
      <c r="I28" s="23">
        <f>SUM(I26:I27)</f>
        <v>-12</v>
      </c>
      <c r="J28" s="3">
        <f t="shared" ref="J28" si="24">SUM(J26:J27)</f>
        <v>156</v>
      </c>
      <c r="K28" s="23">
        <f t="shared" ref="K28" si="25">SUM(K26:K27)</f>
        <v>76</v>
      </c>
      <c r="L28" s="23">
        <f>SUM(L26:L27)</f>
        <v>-2</v>
      </c>
      <c r="M28" s="29">
        <f>SUM(M26:M27)</f>
        <v>156</v>
      </c>
      <c r="N28" s="3">
        <f t="shared" ref="N28" si="26">SUM(N26:N27)</f>
        <v>76</v>
      </c>
      <c r="O28" s="23">
        <f>SUM(O26:O27)</f>
        <v>0</v>
      </c>
      <c r="P28" s="29">
        <f>SUM(P26:P27)</f>
        <v>156</v>
      </c>
      <c r="Q28" s="3">
        <f t="shared" ref="Q28" si="27">SUM(Q26:Q27)</f>
        <v>75</v>
      </c>
      <c r="R28" s="23">
        <f>SUM(R26:R27)</f>
        <v>-1</v>
      </c>
      <c r="S28" s="55"/>
    </row>
    <row r="29" spans="1:19" ht="18" customHeight="1" x14ac:dyDescent="0.15">
      <c r="A29" s="131" t="s">
        <v>22</v>
      </c>
      <c r="B29" s="139"/>
      <c r="C29" s="1" t="s">
        <v>7</v>
      </c>
      <c r="D29" s="1">
        <v>75</v>
      </c>
      <c r="E29" s="22">
        <v>71</v>
      </c>
      <c r="F29" s="24"/>
      <c r="G29" s="1">
        <v>85</v>
      </c>
      <c r="H29" s="22">
        <v>86</v>
      </c>
      <c r="I29" s="22">
        <f>H29-E29</f>
        <v>15</v>
      </c>
      <c r="J29" s="12">
        <v>85</v>
      </c>
      <c r="K29" s="22">
        <v>86</v>
      </c>
      <c r="L29" s="22">
        <f>K29-H29</f>
        <v>0</v>
      </c>
      <c r="M29" s="26">
        <v>85</v>
      </c>
      <c r="N29" s="1">
        <v>83</v>
      </c>
      <c r="O29" s="22">
        <f>N29-K29</f>
        <v>-3</v>
      </c>
      <c r="P29" s="15"/>
      <c r="Q29" s="8"/>
      <c r="R29" s="22">
        <f>Q29-N29</f>
        <v>-83</v>
      </c>
      <c r="S29" s="55"/>
    </row>
    <row r="30" spans="1:19" ht="18" customHeight="1" x14ac:dyDescent="0.15">
      <c r="A30" s="139"/>
      <c r="B30" s="139"/>
      <c r="C30" s="1" t="s">
        <v>10</v>
      </c>
      <c r="D30" s="1">
        <v>39</v>
      </c>
      <c r="E30" s="22">
        <v>25</v>
      </c>
      <c r="F30" s="24"/>
      <c r="G30" s="1">
        <v>39</v>
      </c>
      <c r="H30" s="22">
        <v>28</v>
      </c>
      <c r="I30" s="22">
        <f t="shared" ref="I30:I37" si="28">H30-E30</f>
        <v>3</v>
      </c>
      <c r="J30" s="20">
        <v>29</v>
      </c>
      <c r="K30" s="22">
        <v>27</v>
      </c>
      <c r="L30" s="22">
        <f t="shared" ref="L30:L37" si="29">K30-H30</f>
        <v>-1</v>
      </c>
      <c r="M30" s="26">
        <v>29</v>
      </c>
      <c r="N30" s="1">
        <v>33</v>
      </c>
      <c r="O30" s="22">
        <f t="shared" ref="O30:O37" si="30">N30-K30</f>
        <v>6</v>
      </c>
      <c r="P30" s="26">
        <v>29</v>
      </c>
      <c r="Q30" s="1">
        <v>31</v>
      </c>
      <c r="R30" s="22">
        <f t="shared" ref="R30" si="31">Q30-N30</f>
        <v>-2</v>
      </c>
      <c r="S30" s="55"/>
    </row>
    <row r="31" spans="1:19" ht="18" customHeight="1" x14ac:dyDescent="0.15">
      <c r="A31" s="139"/>
      <c r="B31" s="139"/>
      <c r="C31" s="1" t="s">
        <v>11</v>
      </c>
      <c r="D31" s="1">
        <v>71</v>
      </c>
      <c r="E31" s="22">
        <v>68</v>
      </c>
      <c r="F31" s="24"/>
      <c r="G31" s="1">
        <v>71</v>
      </c>
      <c r="H31" s="22">
        <v>69</v>
      </c>
      <c r="I31" s="22">
        <f t="shared" si="28"/>
        <v>1</v>
      </c>
      <c r="J31" s="21"/>
      <c r="K31" s="24"/>
      <c r="L31" s="22">
        <f t="shared" si="29"/>
        <v>-69</v>
      </c>
      <c r="M31" s="15"/>
      <c r="N31" s="8"/>
      <c r="O31" s="8"/>
      <c r="P31" s="15"/>
      <c r="Q31" s="8"/>
      <c r="R31" s="8"/>
      <c r="S31" s="55"/>
    </row>
    <row r="32" spans="1:19" ht="18" customHeight="1" x14ac:dyDescent="0.15">
      <c r="A32" s="139"/>
      <c r="B32" s="139"/>
      <c r="C32" s="1" t="s">
        <v>12</v>
      </c>
      <c r="D32" s="1">
        <v>100</v>
      </c>
      <c r="E32" s="22">
        <v>82</v>
      </c>
      <c r="F32" s="24"/>
      <c r="G32" s="1">
        <v>100</v>
      </c>
      <c r="H32" s="22">
        <v>76</v>
      </c>
      <c r="I32" s="22">
        <f t="shared" si="28"/>
        <v>-6</v>
      </c>
      <c r="J32" s="20">
        <v>70</v>
      </c>
      <c r="K32" s="22">
        <v>74</v>
      </c>
      <c r="L32" s="22">
        <f t="shared" si="29"/>
        <v>-2</v>
      </c>
      <c r="M32" s="26">
        <v>70</v>
      </c>
      <c r="N32" s="1">
        <v>70</v>
      </c>
      <c r="O32" s="22">
        <f t="shared" si="30"/>
        <v>-4</v>
      </c>
      <c r="P32" s="26">
        <v>70</v>
      </c>
      <c r="Q32" s="1">
        <v>73</v>
      </c>
      <c r="R32" s="22">
        <f t="shared" ref="R32:R35" si="32">Q32-N32</f>
        <v>3</v>
      </c>
      <c r="S32" s="55"/>
    </row>
    <row r="33" spans="1:21" ht="18" customHeight="1" x14ac:dyDescent="0.15">
      <c r="A33" s="139"/>
      <c r="B33" s="139"/>
      <c r="C33" s="1" t="s">
        <v>13</v>
      </c>
      <c r="D33" s="1">
        <v>85</v>
      </c>
      <c r="E33" s="22">
        <v>87</v>
      </c>
      <c r="F33" s="24"/>
      <c r="G33" s="1">
        <v>85</v>
      </c>
      <c r="H33" s="22">
        <v>90</v>
      </c>
      <c r="I33" s="22">
        <f t="shared" si="28"/>
        <v>3</v>
      </c>
      <c r="J33" s="20">
        <v>85</v>
      </c>
      <c r="K33" s="22">
        <v>88</v>
      </c>
      <c r="L33" s="22">
        <f t="shared" si="29"/>
        <v>-2</v>
      </c>
      <c r="M33" s="26">
        <v>85</v>
      </c>
      <c r="N33" s="1">
        <v>83</v>
      </c>
      <c r="O33" s="22">
        <f t="shared" si="30"/>
        <v>-5</v>
      </c>
      <c r="P33" s="26">
        <v>85</v>
      </c>
      <c r="Q33" s="1">
        <v>79</v>
      </c>
      <c r="R33" s="22">
        <f t="shared" si="32"/>
        <v>-4</v>
      </c>
      <c r="S33" s="55"/>
    </row>
    <row r="34" spans="1:21" ht="18" customHeight="1" x14ac:dyDescent="0.15">
      <c r="A34" s="139"/>
      <c r="B34" s="139"/>
      <c r="C34" s="1" t="s">
        <v>14</v>
      </c>
      <c r="D34" s="1">
        <v>81</v>
      </c>
      <c r="E34" s="22">
        <v>72</v>
      </c>
      <c r="F34" s="24"/>
      <c r="G34" s="1">
        <v>81</v>
      </c>
      <c r="H34" s="22">
        <v>70</v>
      </c>
      <c r="I34" s="22">
        <f t="shared" si="28"/>
        <v>-2</v>
      </c>
      <c r="J34" s="20">
        <v>71</v>
      </c>
      <c r="K34" s="22">
        <v>61</v>
      </c>
      <c r="L34" s="22">
        <f t="shared" si="29"/>
        <v>-9</v>
      </c>
      <c r="M34" s="26">
        <v>61</v>
      </c>
      <c r="N34" s="1">
        <v>62</v>
      </c>
      <c r="O34" s="22">
        <f t="shared" si="30"/>
        <v>1</v>
      </c>
      <c r="P34" s="26">
        <v>61</v>
      </c>
      <c r="Q34" s="1">
        <v>60</v>
      </c>
      <c r="R34" s="22">
        <f t="shared" si="32"/>
        <v>-2</v>
      </c>
      <c r="S34" s="55"/>
    </row>
    <row r="35" spans="1:21" ht="18" customHeight="1" x14ac:dyDescent="0.15">
      <c r="A35" s="139"/>
      <c r="B35" s="139"/>
      <c r="C35" s="1" t="s">
        <v>15</v>
      </c>
      <c r="D35" s="1">
        <v>33</v>
      </c>
      <c r="E35" s="22">
        <v>29</v>
      </c>
      <c r="F35" s="24"/>
      <c r="G35" s="1">
        <v>33</v>
      </c>
      <c r="H35" s="22">
        <v>28</v>
      </c>
      <c r="I35" s="22">
        <f t="shared" si="28"/>
        <v>-1</v>
      </c>
      <c r="J35" s="20">
        <v>23</v>
      </c>
      <c r="K35" s="22">
        <v>26</v>
      </c>
      <c r="L35" s="22">
        <f t="shared" si="29"/>
        <v>-2</v>
      </c>
      <c r="M35" s="26">
        <v>21</v>
      </c>
      <c r="N35" s="1">
        <v>23</v>
      </c>
      <c r="O35" s="22">
        <f t="shared" si="30"/>
        <v>-3</v>
      </c>
      <c r="P35" s="26">
        <v>21</v>
      </c>
      <c r="Q35" s="1">
        <v>23</v>
      </c>
      <c r="R35" s="22">
        <f t="shared" si="32"/>
        <v>0</v>
      </c>
      <c r="S35" s="55"/>
    </row>
    <row r="36" spans="1:21" ht="18" customHeight="1" x14ac:dyDescent="0.15">
      <c r="A36" s="139"/>
      <c r="B36" s="139"/>
      <c r="C36" s="1" t="s">
        <v>16</v>
      </c>
      <c r="D36" s="1">
        <v>90</v>
      </c>
      <c r="E36" s="22">
        <v>85</v>
      </c>
      <c r="F36" s="24"/>
      <c r="G36" s="1">
        <v>90</v>
      </c>
      <c r="H36" s="22">
        <v>70</v>
      </c>
      <c r="I36" s="22">
        <f t="shared" si="28"/>
        <v>-15</v>
      </c>
      <c r="J36" s="20">
        <v>80</v>
      </c>
      <c r="K36" s="22">
        <v>66</v>
      </c>
      <c r="L36" s="22">
        <f t="shared" si="29"/>
        <v>-4</v>
      </c>
      <c r="M36" s="15"/>
      <c r="N36" s="8"/>
      <c r="O36" s="22">
        <f t="shared" si="30"/>
        <v>-66</v>
      </c>
      <c r="P36" s="15"/>
      <c r="Q36" s="8"/>
      <c r="R36" s="8"/>
      <c r="S36" s="55"/>
    </row>
    <row r="37" spans="1:21" ht="18" customHeight="1" x14ac:dyDescent="0.15">
      <c r="A37" s="139"/>
      <c r="B37" s="139"/>
      <c r="C37" s="1" t="s">
        <v>17</v>
      </c>
      <c r="D37" s="1">
        <v>50</v>
      </c>
      <c r="E37" s="22">
        <v>44</v>
      </c>
      <c r="F37" s="24"/>
      <c r="G37" s="1">
        <v>50</v>
      </c>
      <c r="H37" s="22">
        <v>39</v>
      </c>
      <c r="I37" s="22">
        <f t="shared" si="28"/>
        <v>-5</v>
      </c>
      <c r="J37" s="20">
        <v>40</v>
      </c>
      <c r="K37" s="22">
        <v>39</v>
      </c>
      <c r="L37" s="22">
        <f t="shared" si="29"/>
        <v>0</v>
      </c>
      <c r="M37" s="26">
        <v>40</v>
      </c>
      <c r="N37" s="1">
        <v>35</v>
      </c>
      <c r="O37" s="22">
        <f t="shared" si="30"/>
        <v>-4</v>
      </c>
      <c r="P37" s="26">
        <v>37</v>
      </c>
      <c r="Q37" s="1">
        <v>37</v>
      </c>
      <c r="R37" s="22">
        <f t="shared" ref="R37" si="33">Q37-N37</f>
        <v>2</v>
      </c>
      <c r="S37" s="55"/>
    </row>
    <row r="38" spans="1:21" ht="18" customHeight="1" x14ac:dyDescent="0.15">
      <c r="A38" s="139"/>
      <c r="B38" s="139"/>
      <c r="C38" s="18" t="s">
        <v>30</v>
      </c>
      <c r="D38" s="3">
        <f t="shared" ref="D38" si="34">SUM(D29:D37)</f>
        <v>624</v>
      </c>
      <c r="E38" s="23">
        <f t="shared" ref="E38" si="35">SUM(E29:E37)</f>
        <v>563</v>
      </c>
      <c r="F38" s="28"/>
      <c r="G38" s="3">
        <f t="shared" ref="G38" si="36">SUM(G29:G37)</f>
        <v>634</v>
      </c>
      <c r="H38" s="23">
        <f t="shared" ref="H38" si="37">SUM(H29:H37)</f>
        <v>556</v>
      </c>
      <c r="I38" s="23">
        <f>SUM(I29:I37)</f>
        <v>-7</v>
      </c>
      <c r="J38" s="3">
        <f t="shared" ref="J38" si="38">SUM(J29:J37)</f>
        <v>483</v>
      </c>
      <c r="K38" s="23">
        <f t="shared" ref="K38" si="39">SUM(K29:K37)</f>
        <v>467</v>
      </c>
      <c r="L38" s="23">
        <f>SUM(L29:L37)</f>
        <v>-89</v>
      </c>
      <c r="M38" s="29">
        <f>SUM(M29:M37)</f>
        <v>391</v>
      </c>
      <c r="N38" s="3">
        <f t="shared" ref="N38" si="40">SUM(N29:N37)</f>
        <v>389</v>
      </c>
      <c r="O38" s="23">
        <f>SUM(O29:O37)</f>
        <v>-78</v>
      </c>
      <c r="P38" s="29">
        <f>SUM(P29:P37)</f>
        <v>303</v>
      </c>
      <c r="Q38" s="3">
        <f t="shared" ref="Q38" si="41">SUM(Q29:Q37)</f>
        <v>303</v>
      </c>
      <c r="R38" s="23">
        <f>SUM(R29:R37)</f>
        <v>-86</v>
      </c>
      <c r="S38" s="55"/>
    </row>
    <row r="39" spans="1:21" ht="18" customHeight="1" x14ac:dyDescent="0.15">
      <c r="A39" s="139"/>
      <c r="B39" s="156" t="s">
        <v>38</v>
      </c>
      <c r="C39" s="158"/>
      <c r="D39" s="23">
        <f t="shared" ref="D39" si="42">D28+D38</f>
        <v>780</v>
      </c>
      <c r="E39" s="23">
        <f t="shared" ref="E39" si="43">E28+E38</f>
        <v>653</v>
      </c>
      <c r="F39" s="38"/>
      <c r="G39" s="23">
        <f t="shared" ref="G39" si="44">G28+G38</f>
        <v>770</v>
      </c>
      <c r="H39" s="23">
        <f t="shared" ref="H39" si="45">H28+H38</f>
        <v>634</v>
      </c>
      <c r="I39" s="35">
        <f>I28+I38</f>
        <v>-19</v>
      </c>
      <c r="J39" s="23">
        <f t="shared" ref="J39" si="46">J28+J38</f>
        <v>639</v>
      </c>
      <c r="K39" s="23">
        <f t="shared" ref="K39" si="47">K28+K38</f>
        <v>543</v>
      </c>
      <c r="L39" s="35">
        <f>L28+L38</f>
        <v>-91</v>
      </c>
      <c r="M39" s="29">
        <f>M28+M38</f>
        <v>547</v>
      </c>
      <c r="N39" s="3">
        <f t="shared" ref="N39" si="48">N28+N38</f>
        <v>465</v>
      </c>
      <c r="O39" s="35">
        <f>O28+O38</f>
        <v>-78</v>
      </c>
      <c r="P39" s="29">
        <f>P28+P38</f>
        <v>459</v>
      </c>
      <c r="Q39" s="3">
        <f t="shared" ref="Q39" si="49">Q28+Q38</f>
        <v>378</v>
      </c>
      <c r="R39" s="35">
        <f>R28+R38</f>
        <v>-87</v>
      </c>
      <c r="S39" s="55"/>
    </row>
    <row r="40" spans="1:21" ht="18" customHeight="1" x14ac:dyDescent="0.15">
      <c r="A40" s="139"/>
      <c r="B40" s="161" t="s">
        <v>29</v>
      </c>
      <c r="C40" s="1" t="s">
        <v>0</v>
      </c>
      <c r="D40" s="8"/>
      <c r="E40" s="8"/>
      <c r="F40" s="39"/>
      <c r="G40" s="8"/>
      <c r="H40" s="8"/>
      <c r="I40" s="8"/>
      <c r="J40" s="27">
        <v>30</v>
      </c>
      <c r="K40" s="22">
        <v>24</v>
      </c>
      <c r="L40" s="22">
        <f>K40-H40</f>
        <v>24</v>
      </c>
      <c r="M40" s="26">
        <v>40</v>
      </c>
      <c r="N40" s="1">
        <v>38</v>
      </c>
      <c r="O40" s="22">
        <f>N40-K40</f>
        <v>14</v>
      </c>
      <c r="P40" s="26">
        <v>40</v>
      </c>
      <c r="Q40" s="1">
        <v>37</v>
      </c>
      <c r="R40" s="22">
        <f>Q40-N40</f>
        <v>-1</v>
      </c>
      <c r="S40" s="55"/>
    </row>
    <row r="41" spans="1:21" ht="18" customHeight="1" x14ac:dyDescent="0.15">
      <c r="A41" s="139"/>
      <c r="B41" s="162"/>
      <c r="C41" s="12" t="s">
        <v>76</v>
      </c>
      <c r="D41" s="8"/>
      <c r="E41" s="8"/>
      <c r="F41" s="39"/>
      <c r="G41" s="8"/>
      <c r="H41" s="8"/>
      <c r="I41" s="8"/>
      <c r="J41" s="27">
        <v>71</v>
      </c>
      <c r="K41" s="22">
        <v>65</v>
      </c>
      <c r="L41" s="22">
        <f>K41-H41</f>
        <v>65</v>
      </c>
      <c r="M41" s="26">
        <v>59</v>
      </c>
      <c r="N41" s="1">
        <v>56</v>
      </c>
      <c r="O41" s="22">
        <f t="shared" ref="O41" si="50">N41-K41</f>
        <v>-9</v>
      </c>
      <c r="P41" s="26">
        <v>59</v>
      </c>
      <c r="Q41" s="1">
        <v>51</v>
      </c>
      <c r="R41" s="22">
        <f t="shared" ref="R41" si="51">Q41-N41</f>
        <v>-5</v>
      </c>
      <c r="S41" s="55"/>
    </row>
    <row r="42" spans="1:21" ht="18" customHeight="1" x14ac:dyDescent="0.15">
      <c r="A42" s="139"/>
      <c r="B42" s="162"/>
      <c r="C42" s="1" t="s">
        <v>16</v>
      </c>
      <c r="D42" s="8"/>
      <c r="E42" s="8"/>
      <c r="F42" s="39"/>
      <c r="G42" s="8"/>
      <c r="H42" s="8"/>
      <c r="I42" s="8"/>
      <c r="J42" s="8"/>
      <c r="K42" s="8"/>
      <c r="L42" s="22">
        <f t="shared" ref="L42" si="52">K42-H42</f>
        <v>0</v>
      </c>
      <c r="M42" s="40">
        <v>57</v>
      </c>
      <c r="N42" s="1">
        <v>51</v>
      </c>
      <c r="O42" s="22">
        <f>N42-K42</f>
        <v>51</v>
      </c>
      <c r="P42" s="40">
        <v>57</v>
      </c>
      <c r="Q42" s="1">
        <v>53</v>
      </c>
      <c r="R42" s="22">
        <f>Q42-N42</f>
        <v>2</v>
      </c>
      <c r="S42" s="55"/>
    </row>
    <row r="43" spans="1:21" ht="18" customHeight="1" x14ac:dyDescent="0.15">
      <c r="A43" s="139"/>
      <c r="B43" s="163"/>
      <c r="C43" s="12" t="s">
        <v>60</v>
      </c>
      <c r="D43" s="8"/>
      <c r="E43" s="8"/>
      <c r="F43" s="39"/>
      <c r="G43" s="8"/>
      <c r="H43" s="8"/>
      <c r="I43" s="8"/>
      <c r="J43" s="8"/>
      <c r="K43" s="8"/>
      <c r="L43" s="8"/>
      <c r="M43" s="8"/>
      <c r="N43" s="8"/>
      <c r="O43" s="8"/>
      <c r="P43" s="40">
        <v>80</v>
      </c>
      <c r="Q43" s="1">
        <v>87</v>
      </c>
      <c r="R43" s="22">
        <f>Q43-N43</f>
        <v>87</v>
      </c>
      <c r="S43" s="55"/>
    </row>
    <row r="44" spans="1:21" ht="18" customHeight="1" x14ac:dyDescent="0.15">
      <c r="A44" s="132"/>
      <c r="B44" s="156" t="s">
        <v>38</v>
      </c>
      <c r="C44" s="158"/>
      <c r="D44" s="3">
        <f t="shared" ref="D44:E44" si="53">SUM(D40:D42)</f>
        <v>0</v>
      </c>
      <c r="E44" s="3">
        <f t="shared" si="53"/>
        <v>0</v>
      </c>
      <c r="F44" s="38"/>
      <c r="G44" s="3">
        <f t="shared" ref="G44:H44" si="54">SUM(G40:G42)</f>
        <v>0</v>
      </c>
      <c r="H44" s="3">
        <f t="shared" si="54"/>
        <v>0</v>
      </c>
      <c r="I44" s="35">
        <f>SUM(I40:I42)</f>
        <v>0</v>
      </c>
      <c r="J44" s="3">
        <f t="shared" ref="J44:N44" si="55">SUM(J40:J42)</f>
        <v>101</v>
      </c>
      <c r="K44" s="35">
        <f>SUM(K40:K42)</f>
        <v>89</v>
      </c>
      <c r="L44" s="35">
        <f>SUM(L40:L42)</f>
        <v>89</v>
      </c>
      <c r="M44" s="3">
        <f t="shared" si="55"/>
        <v>156</v>
      </c>
      <c r="N44" s="3">
        <f t="shared" si="55"/>
        <v>145</v>
      </c>
      <c r="O44" s="35">
        <f>SUM(O40:O42)</f>
        <v>56</v>
      </c>
      <c r="P44" s="35">
        <f>SUM(P40:P43)</f>
        <v>236</v>
      </c>
      <c r="Q44" s="3">
        <f>SUM(Q40:Q43)</f>
        <v>228</v>
      </c>
      <c r="R44" s="35">
        <f>SUM(R40:R43)</f>
        <v>83</v>
      </c>
      <c r="S44" s="55"/>
    </row>
    <row r="45" spans="1:21" ht="18" customHeight="1" x14ac:dyDescent="0.15">
      <c r="A45" s="150" t="s">
        <v>42</v>
      </c>
      <c r="B45" s="151"/>
      <c r="C45" s="152"/>
      <c r="D45" s="23">
        <f>D39+D44</f>
        <v>780</v>
      </c>
      <c r="E45" s="23">
        <f>E39+E44</f>
        <v>653</v>
      </c>
      <c r="F45" s="28"/>
      <c r="G45" s="23">
        <f>G39+G44</f>
        <v>770</v>
      </c>
      <c r="H45" s="23">
        <f>H39+H44</f>
        <v>634</v>
      </c>
      <c r="I45" s="23">
        <f>I44+I39</f>
        <v>-19</v>
      </c>
      <c r="J45" s="23">
        <f>J39+J44</f>
        <v>740</v>
      </c>
      <c r="K45" s="23">
        <f>K39+K44</f>
        <v>632</v>
      </c>
      <c r="L45" s="23">
        <f>L44+L39</f>
        <v>-2</v>
      </c>
      <c r="M45" s="23">
        <f>M39+M44</f>
        <v>703</v>
      </c>
      <c r="N45" s="23">
        <f>N39+N44</f>
        <v>610</v>
      </c>
      <c r="O45" s="23">
        <f>O44+O39</f>
        <v>-22</v>
      </c>
      <c r="P45" s="23">
        <f>P39+P44</f>
        <v>695</v>
      </c>
      <c r="Q45" s="23">
        <f>Q39+Q44</f>
        <v>606</v>
      </c>
      <c r="R45" s="23">
        <f>R44+R39</f>
        <v>-4</v>
      </c>
      <c r="S45" s="55"/>
    </row>
    <row r="46" spans="1:21" ht="18" customHeight="1" x14ac:dyDescent="0.15">
      <c r="A46" s="138" t="s">
        <v>61</v>
      </c>
      <c r="B46" s="138"/>
      <c r="C46" s="138"/>
      <c r="D46" s="23">
        <v>837</v>
      </c>
      <c r="E46" s="23"/>
      <c r="F46" s="11"/>
      <c r="G46" s="23">
        <v>759</v>
      </c>
      <c r="H46" s="23"/>
      <c r="I46" s="35">
        <f>G46-D46</f>
        <v>-78</v>
      </c>
      <c r="J46" s="23">
        <v>634</v>
      </c>
      <c r="K46" s="23"/>
      <c r="L46" s="35">
        <f>J46-G46</f>
        <v>-125</v>
      </c>
      <c r="M46" s="23">
        <v>624</v>
      </c>
      <c r="N46" s="23"/>
      <c r="O46" s="35">
        <f>M46-J46</f>
        <v>-10</v>
      </c>
      <c r="P46" s="23">
        <v>630</v>
      </c>
      <c r="Q46" s="23"/>
      <c r="R46" s="35">
        <f>P46-M46</f>
        <v>6</v>
      </c>
      <c r="S46" s="55"/>
    </row>
    <row r="47" spans="1:21" ht="23.25" customHeight="1" x14ac:dyDescent="0.2">
      <c r="A47" s="10" t="s">
        <v>28</v>
      </c>
      <c r="B47" s="10"/>
      <c r="S47" s="55"/>
      <c r="U47" t="s">
        <v>70</v>
      </c>
    </row>
    <row r="48" spans="1:21" ht="23.25" customHeight="1" x14ac:dyDescent="0.15">
      <c r="A48" s="7" t="s">
        <v>52</v>
      </c>
      <c r="B48" s="7"/>
      <c r="S48" s="55"/>
    </row>
    <row r="49" spans="1:27" ht="18" customHeight="1" x14ac:dyDescent="0.15">
      <c r="A49" s="7"/>
      <c r="B49" s="7"/>
      <c r="C49" s="34" t="s">
        <v>25</v>
      </c>
      <c r="D49" s="134" t="s">
        <v>41</v>
      </c>
      <c r="E49" s="135"/>
      <c r="F49" s="136"/>
      <c r="G49" s="134" t="s">
        <v>48</v>
      </c>
      <c r="H49" s="135"/>
      <c r="I49" s="136"/>
      <c r="J49" s="134" t="s">
        <v>49</v>
      </c>
      <c r="K49" s="135"/>
      <c r="L49" s="136"/>
      <c r="M49" s="134" t="s">
        <v>50</v>
      </c>
      <c r="N49" s="135"/>
      <c r="O49" s="136"/>
      <c r="P49" s="145" t="s">
        <v>59</v>
      </c>
      <c r="Q49" s="145"/>
      <c r="R49" s="145"/>
      <c r="S49" s="56"/>
      <c r="U49" s="160" t="s">
        <v>69</v>
      </c>
      <c r="V49" s="160"/>
      <c r="W49" s="51" t="s">
        <v>53</v>
      </c>
      <c r="X49" s="51" t="s">
        <v>54</v>
      </c>
      <c r="Y49" s="51" t="s">
        <v>55</v>
      </c>
      <c r="Z49" s="51" t="s">
        <v>56</v>
      </c>
      <c r="AA49" s="51" t="s">
        <v>62</v>
      </c>
    </row>
    <row r="50" spans="1:27" ht="18" customHeight="1" x14ac:dyDescent="0.15">
      <c r="A50" s="33" t="s">
        <v>23</v>
      </c>
      <c r="B50" s="33" t="s">
        <v>33</v>
      </c>
      <c r="C50" s="1" t="s">
        <v>20</v>
      </c>
      <c r="D50" s="13" t="s">
        <v>45</v>
      </c>
      <c r="E50" s="13" t="s">
        <v>4</v>
      </c>
      <c r="F50" s="13" t="s">
        <v>46</v>
      </c>
      <c r="G50" s="13" t="s">
        <v>45</v>
      </c>
      <c r="H50" s="13" t="s">
        <v>4</v>
      </c>
      <c r="I50" s="13" t="s">
        <v>46</v>
      </c>
      <c r="J50" s="13" t="s">
        <v>45</v>
      </c>
      <c r="K50" s="13" t="s">
        <v>4</v>
      </c>
      <c r="L50" s="13" t="s">
        <v>46</v>
      </c>
      <c r="M50" s="13" t="s">
        <v>45</v>
      </c>
      <c r="N50" s="48" t="s">
        <v>4</v>
      </c>
      <c r="O50" s="13" t="s">
        <v>46</v>
      </c>
      <c r="P50" s="13" t="s">
        <v>45</v>
      </c>
      <c r="Q50" s="60" t="s">
        <v>4</v>
      </c>
      <c r="R50" s="13" t="s">
        <v>46</v>
      </c>
      <c r="S50" s="57"/>
      <c r="U50" s="131" t="s">
        <v>65</v>
      </c>
      <c r="V50" s="1" t="s">
        <v>63</v>
      </c>
      <c r="W50" s="51">
        <f>D7</f>
        <v>105</v>
      </c>
      <c r="X50" s="51">
        <f>J7</f>
        <v>105</v>
      </c>
      <c r="Y50" s="51">
        <f>J7</f>
        <v>105</v>
      </c>
      <c r="Z50" s="51">
        <f>M7</f>
        <v>105</v>
      </c>
      <c r="AA50" s="51">
        <f>P7</f>
        <v>105</v>
      </c>
    </row>
    <row r="51" spans="1:27" ht="18" customHeight="1" x14ac:dyDescent="0.15">
      <c r="A51" s="131" t="s">
        <v>8</v>
      </c>
      <c r="B51" s="131" t="s">
        <v>34</v>
      </c>
      <c r="C51" s="1" t="s">
        <v>5</v>
      </c>
      <c r="D51" s="1">
        <v>6</v>
      </c>
      <c r="E51" s="22">
        <v>4</v>
      </c>
      <c r="F51" s="24"/>
      <c r="G51" s="1">
        <v>6</v>
      </c>
      <c r="H51" s="22">
        <v>2</v>
      </c>
      <c r="I51" s="22">
        <f>H51-E51</f>
        <v>-2</v>
      </c>
      <c r="J51" s="12">
        <v>6</v>
      </c>
      <c r="K51" s="22">
        <v>1</v>
      </c>
      <c r="L51" s="22">
        <f>K51-H51</f>
        <v>-1</v>
      </c>
      <c r="M51" s="22">
        <v>6</v>
      </c>
      <c r="N51" s="1">
        <v>2</v>
      </c>
      <c r="O51" s="22">
        <f>N51-K51</f>
        <v>1</v>
      </c>
      <c r="P51" s="22">
        <v>6</v>
      </c>
      <c r="Q51" s="1">
        <v>5</v>
      </c>
      <c r="R51" s="22">
        <f>Q51-N51</f>
        <v>3</v>
      </c>
      <c r="S51" s="53"/>
      <c r="U51" s="139"/>
      <c r="V51" s="42" t="s">
        <v>30</v>
      </c>
      <c r="W51" s="52">
        <f>W50</f>
        <v>105</v>
      </c>
      <c r="X51" s="52">
        <f t="shared" ref="X51:AA51" si="56">X50</f>
        <v>105</v>
      </c>
      <c r="Y51" s="52">
        <f t="shared" si="56"/>
        <v>105</v>
      </c>
      <c r="Z51" s="52">
        <f t="shared" si="56"/>
        <v>105</v>
      </c>
      <c r="AA51" s="52">
        <f t="shared" si="56"/>
        <v>105</v>
      </c>
    </row>
    <row r="52" spans="1:27" ht="18" customHeight="1" x14ac:dyDescent="0.15">
      <c r="A52" s="139"/>
      <c r="B52" s="139"/>
      <c r="C52" s="1" t="s">
        <v>6</v>
      </c>
      <c r="D52" s="1">
        <v>9</v>
      </c>
      <c r="E52" s="22">
        <v>1</v>
      </c>
      <c r="F52" s="24"/>
      <c r="G52" s="1">
        <v>9</v>
      </c>
      <c r="H52" s="22">
        <v>4</v>
      </c>
      <c r="I52" s="22">
        <f>H52-E52</f>
        <v>3</v>
      </c>
      <c r="J52" s="12">
        <v>9</v>
      </c>
      <c r="K52" s="22">
        <v>4</v>
      </c>
      <c r="L52" s="22">
        <f>K52-H52</f>
        <v>0</v>
      </c>
      <c r="M52" s="22">
        <v>9</v>
      </c>
      <c r="N52" s="1">
        <v>2</v>
      </c>
      <c r="O52" s="22">
        <f>N52-K52</f>
        <v>-2</v>
      </c>
      <c r="P52" s="22">
        <v>9</v>
      </c>
      <c r="Q52" s="1">
        <v>2</v>
      </c>
      <c r="R52" s="22">
        <f>Q52-N52</f>
        <v>0</v>
      </c>
      <c r="S52" s="53"/>
      <c r="U52" s="139"/>
      <c r="V52" s="1" t="s">
        <v>0</v>
      </c>
      <c r="W52" s="51">
        <f>D9</f>
        <v>209</v>
      </c>
      <c r="X52" s="51">
        <f>G9</f>
        <v>209</v>
      </c>
      <c r="Y52" s="51">
        <f>J9</f>
        <v>0</v>
      </c>
      <c r="Z52" s="51">
        <f>M9</f>
        <v>0</v>
      </c>
      <c r="AA52" s="51">
        <f>P9</f>
        <v>0</v>
      </c>
    </row>
    <row r="53" spans="1:27" ht="18" customHeight="1" x14ac:dyDescent="0.15">
      <c r="A53" s="132"/>
      <c r="B53" s="139"/>
      <c r="C53" s="3" t="s">
        <v>30</v>
      </c>
      <c r="D53" s="3">
        <f t="shared" ref="D53:E53" si="57">SUM(D51:D52)</f>
        <v>15</v>
      </c>
      <c r="E53" s="23">
        <f t="shared" si="57"/>
        <v>5</v>
      </c>
      <c r="F53" s="28"/>
      <c r="G53" s="3">
        <f t="shared" ref="G53:H53" si="58">SUM(G51:G52)</f>
        <v>15</v>
      </c>
      <c r="H53" s="23">
        <f t="shared" si="58"/>
        <v>6</v>
      </c>
      <c r="I53" s="23">
        <f>SUM(I51:I52)</f>
        <v>1</v>
      </c>
      <c r="J53" s="3">
        <f t="shared" ref="J53:K53" si="59">SUM(J51:J52)</f>
        <v>15</v>
      </c>
      <c r="K53" s="23">
        <f t="shared" si="59"/>
        <v>5</v>
      </c>
      <c r="L53" s="23">
        <f>SUM(L51:L52)</f>
        <v>-1</v>
      </c>
      <c r="M53" s="23">
        <f t="shared" ref="M53" si="60">SUM(M51:M52)</f>
        <v>15</v>
      </c>
      <c r="N53" s="3">
        <f t="shared" ref="N53" si="61">SUM(N51:N52)</f>
        <v>4</v>
      </c>
      <c r="O53" s="23">
        <f>SUM(O51:O52)</f>
        <v>-1</v>
      </c>
      <c r="P53" s="23">
        <f t="shared" ref="P53:Q53" si="62">SUM(P51:P52)</f>
        <v>15</v>
      </c>
      <c r="Q53" s="3">
        <f t="shared" si="62"/>
        <v>7</v>
      </c>
      <c r="R53" s="23">
        <f>SUM(R51:R52)</f>
        <v>3</v>
      </c>
      <c r="S53" s="53"/>
      <c r="U53" s="139"/>
      <c r="V53" s="1" t="s">
        <v>2</v>
      </c>
      <c r="W53" s="51">
        <f>D10</f>
        <v>200</v>
      </c>
      <c r="X53" s="51">
        <f>G10</f>
        <v>200</v>
      </c>
      <c r="Y53" s="51">
        <f>J10</f>
        <v>200</v>
      </c>
      <c r="Z53" s="51">
        <f>M10</f>
        <v>200</v>
      </c>
      <c r="AA53" s="51">
        <f>P10</f>
        <v>200</v>
      </c>
    </row>
    <row r="54" spans="1:27" ht="18" customHeight="1" x14ac:dyDescent="0.15">
      <c r="A54" s="131" t="s">
        <v>22</v>
      </c>
      <c r="B54" s="139"/>
      <c r="C54" s="1" t="s">
        <v>7</v>
      </c>
      <c r="D54" s="1">
        <v>3</v>
      </c>
      <c r="E54" s="22">
        <v>3</v>
      </c>
      <c r="F54" s="24"/>
      <c r="G54" s="1">
        <v>3</v>
      </c>
      <c r="H54" s="22">
        <v>3</v>
      </c>
      <c r="I54" s="22">
        <f>H54-E54</f>
        <v>0</v>
      </c>
      <c r="J54" s="12">
        <v>3</v>
      </c>
      <c r="K54" s="22">
        <v>3</v>
      </c>
      <c r="L54" s="22">
        <f>K54-H54</f>
        <v>0</v>
      </c>
      <c r="M54" s="22">
        <v>3</v>
      </c>
      <c r="N54" s="1">
        <v>1</v>
      </c>
      <c r="O54" s="22">
        <f>N54-K54</f>
        <v>-2</v>
      </c>
      <c r="P54" s="24"/>
      <c r="Q54" s="8"/>
      <c r="R54" s="22">
        <f>Q54-N54</f>
        <v>-1</v>
      </c>
      <c r="S54" s="53"/>
      <c r="U54" s="139"/>
      <c r="V54" s="1" t="s">
        <v>1</v>
      </c>
      <c r="W54" s="51">
        <f>D11</f>
        <v>150</v>
      </c>
      <c r="X54" s="51">
        <f>G11</f>
        <v>150</v>
      </c>
      <c r="Y54" s="51">
        <f>J11</f>
        <v>150</v>
      </c>
      <c r="Z54" s="51">
        <f>M11</f>
        <v>150</v>
      </c>
      <c r="AA54" s="51">
        <f>P11</f>
        <v>150</v>
      </c>
    </row>
    <row r="55" spans="1:27" ht="18" customHeight="1" x14ac:dyDescent="0.15">
      <c r="A55" s="139"/>
      <c r="B55" s="139"/>
      <c r="C55" s="1" t="s">
        <v>10</v>
      </c>
      <c r="D55" s="1">
        <v>3</v>
      </c>
      <c r="E55" s="22">
        <v>0</v>
      </c>
      <c r="F55" s="24"/>
      <c r="G55" s="1">
        <v>3</v>
      </c>
      <c r="H55" s="22">
        <v>0</v>
      </c>
      <c r="I55" s="22">
        <f t="shared" ref="I55:I62" si="63">H55-E55</f>
        <v>0</v>
      </c>
      <c r="J55" s="12">
        <v>3</v>
      </c>
      <c r="K55" s="22">
        <v>0</v>
      </c>
      <c r="L55" s="22">
        <f t="shared" ref="L55:L62" si="64">K55-H55</f>
        <v>0</v>
      </c>
      <c r="M55" s="22">
        <v>3</v>
      </c>
      <c r="N55" s="1">
        <v>2</v>
      </c>
      <c r="O55" s="22">
        <f t="shared" ref="O55:O62" si="65">N55-K55</f>
        <v>2</v>
      </c>
      <c r="P55" s="22">
        <v>3</v>
      </c>
      <c r="Q55" s="1">
        <v>3</v>
      </c>
      <c r="R55" s="22">
        <f t="shared" ref="R55" si="66">Q55-N55</f>
        <v>1</v>
      </c>
      <c r="S55" s="53"/>
      <c r="U55" s="139"/>
      <c r="V55" s="1" t="s">
        <v>64</v>
      </c>
      <c r="W55" s="51">
        <f>D12</f>
        <v>280</v>
      </c>
      <c r="X55" s="51">
        <f>G12</f>
        <v>280</v>
      </c>
      <c r="Y55" s="51">
        <f>J12</f>
        <v>280</v>
      </c>
      <c r="Z55" s="51">
        <f>M12</f>
        <v>280</v>
      </c>
      <c r="AA55" s="51">
        <f>P12</f>
        <v>280</v>
      </c>
    </row>
    <row r="56" spans="1:27" ht="18" customHeight="1" x14ac:dyDescent="0.15">
      <c r="A56" s="139"/>
      <c r="B56" s="139"/>
      <c r="C56" s="1" t="s">
        <v>11</v>
      </c>
      <c r="D56" s="1">
        <v>3</v>
      </c>
      <c r="E56" s="22">
        <v>1</v>
      </c>
      <c r="F56" s="24"/>
      <c r="G56" s="1">
        <v>3</v>
      </c>
      <c r="H56" s="22">
        <v>1</v>
      </c>
      <c r="I56" s="22">
        <f t="shared" si="63"/>
        <v>0</v>
      </c>
      <c r="J56" s="14"/>
      <c r="K56" s="24"/>
      <c r="L56" s="24"/>
      <c r="M56" s="24"/>
      <c r="N56" s="8"/>
      <c r="O56" s="8"/>
      <c r="P56" s="24"/>
      <c r="Q56" s="8"/>
      <c r="R56" s="8"/>
      <c r="S56" s="49"/>
      <c r="U56" s="139"/>
      <c r="V56" s="42" t="s">
        <v>30</v>
      </c>
      <c r="W56" s="52">
        <f>SUM(W52:W55)</f>
        <v>839</v>
      </c>
      <c r="X56" s="52">
        <f>SUM(X52:X55)</f>
        <v>839</v>
      </c>
      <c r="Y56" s="52">
        <f>SUM(Y52:Y55)</f>
        <v>630</v>
      </c>
      <c r="Z56" s="52">
        <f>SUM(Z52:Z55)</f>
        <v>630</v>
      </c>
      <c r="AA56" s="52">
        <f>SUM(AA52:AA55)</f>
        <v>630</v>
      </c>
    </row>
    <row r="57" spans="1:27" ht="18" customHeight="1" x14ac:dyDescent="0.15">
      <c r="A57" s="139"/>
      <c r="B57" s="139"/>
      <c r="C57" s="1" t="s">
        <v>12</v>
      </c>
      <c r="D57" s="1">
        <v>12</v>
      </c>
      <c r="E57" s="22">
        <v>3</v>
      </c>
      <c r="F57" s="24"/>
      <c r="G57" s="1">
        <v>12</v>
      </c>
      <c r="H57" s="22">
        <v>3</v>
      </c>
      <c r="I57" s="22">
        <f t="shared" si="63"/>
        <v>0</v>
      </c>
      <c r="J57" s="12">
        <v>12</v>
      </c>
      <c r="K57" s="22">
        <v>1</v>
      </c>
      <c r="L57" s="22">
        <f t="shared" si="64"/>
        <v>-2</v>
      </c>
      <c r="M57" s="22">
        <v>6</v>
      </c>
      <c r="N57" s="1">
        <v>4</v>
      </c>
      <c r="O57" s="22">
        <f t="shared" si="65"/>
        <v>3</v>
      </c>
      <c r="P57" s="22">
        <v>6</v>
      </c>
      <c r="Q57" s="1">
        <v>4</v>
      </c>
      <c r="R57" s="22">
        <f t="shared" ref="R57:R60" si="67">Q57-N57</f>
        <v>0</v>
      </c>
      <c r="S57" s="53"/>
      <c r="U57" s="132"/>
      <c r="V57" s="43" t="s">
        <v>38</v>
      </c>
      <c r="W57" s="3">
        <f>W51+W56</f>
        <v>944</v>
      </c>
      <c r="X57" s="3">
        <f t="shared" ref="X57:Z57" si="68">X51+X56</f>
        <v>944</v>
      </c>
      <c r="Y57" s="3">
        <f t="shared" si="68"/>
        <v>735</v>
      </c>
      <c r="Z57" s="3">
        <f t="shared" si="68"/>
        <v>735</v>
      </c>
      <c r="AA57" s="3">
        <f>AA51+AA56</f>
        <v>735</v>
      </c>
    </row>
    <row r="58" spans="1:27" ht="18" customHeight="1" x14ac:dyDescent="0.15">
      <c r="A58" s="139"/>
      <c r="B58" s="139"/>
      <c r="C58" s="1" t="s">
        <v>13</v>
      </c>
      <c r="D58" s="1">
        <v>3</v>
      </c>
      <c r="E58" s="22">
        <v>1</v>
      </c>
      <c r="F58" s="24"/>
      <c r="G58" s="1">
        <v>3</v>
      </c>
      <c r="H58" s="22">
        <v>8</v>
      </c>
      <c r="I58" s="22">
        <f t="shared" si="63"/>
        <v>7</v>
      </c>
      <c r="J58" s="12">
        <v>3</v>
      </c>
      <c r="K58" s="22">
        <v>3</v>
      </c>
      <c r="L58" s="22">
        <f t="shared" si="64"/>
        <v>-5</v>
      </c>
      <c r="M58" s="22">
        <v>3</v>
      </c>
      <c r="N58" s="1">
        <v>1</v>
      </c>
      <c r="O58" s="22">
        <f t="shared" si="65"/>
        <v>-2</v>
      </c>
      <c r="P58" s="22">
        <v>3</v>
      </c>
      <c r="Q58" s="1">
        <v>5</v>
      </c>
      <c r="R58" s="22">
        <f t="shared" si="67"/>
        <v>4</v>
      </c>
      <c r="S58" s="53"/>
      <c r="U58" s="145" t="s">
        <v>66</v>
      </c>
      <c r="V58" s="19" t="s">
        <v>5</v>
      </c>
      <c r="W58" s="1">
        <f>D26+D80+D51</f>
        <v>110</v>
      </c>
      <c r="X58" s="1">
        <f>G26+G80+G51</f>
        <v>90</v>
      </c>
      <c r="Y58" s="1">
        <f>J26+J80+J51</f>
        <v>110</v>
      </c>
      <c r="Z58" s="37">
        <f>M26+M80+M51</f>
        <v>110</v>
      </c>
      <c r="AA58" s="37">
        <f>P26+P80+P51</f>
        <v>110</v>
      </c>
    </row>
    <row r="59" spans="1:27" ht="18" customHeight="1" x14ac:dyDescent="0.15">
      <c r="A59" s="139"/>
      <c r="B59" s="139"/>
      <c r="C59" s="1" t="s">
        <v>14</v>
      </c>
      <c r="D59" s="1">
        <v>3</v>
      </c>
      <c r="E59" s="22">
        <v>2</v>
      </c>
      <c r="F59" s="24"/>
      <c r="G59" s="1">
        <v>3</v>
      </c>
      <c r="H59" s="22">
        <v>4</v>
      </c>
      <c r="I59" s="22">
        <f t="shared" si="63"/>
        <v>2</v>
      </c>
      <c r="J59" s="12">
        <v>3</v>
      </c>
      <c r="K59" s="22">
        <v>3</v>
      </c>
      <c r="L59" s="22">
        <f t="shared" si="64"/>
        <v>-1</v>
      </c>
      <c r="M59" s="22">
        <v>3</v>
      </c>
      <c r="N59" s="1">
        <v>3</v>
      </c>
      <c r="O59" s="22">
        <f t="shared" si="65"/>
        <v>0</v>
      </c>
      <c r="P59" s="22">
        <v>3</v>
      </c>
      <c r="Q59" s="1">
        <v>3</v>
      </c>
      <c r="R59" s="22">
        <f t="shared" si="67"/>
        <v>0</v>
      </c>
      <c r="S59" s="53"/>
      <c r="U59" s="145"/>
      <c r="V59" s="19" t="s">
        <v>6</v>
      </c>
      <c r="W59" s="1">
        <f>D27+D81+D52</f>
        <v>115</v>
      </c>
      <c r="X59" s="1">
        <f>G27+G81+G52</f>
        <v>115</v>
      </c>
      <c r="Y59" s="1">
        <f>J27+J81+J52</f>
        <v>115</v>
      </c>
      <c r="Z59" s="37">
        <f>M27+M81+M52</f>
        <v>115</v>
      </c>
      <c r="AA59" s="37">
        <f>P27+P81+P52</f>
        <v>115</v>
      </c>
    </row>
    <row r="60" spans="1:27" ht="18" customHeight="1" x14ac:dyDescent="0.15">
      <c r="A60" s="139"/>
      <c r="B60" s="139"/>
      <c r="C60" s="1" t="s">
        <v>15</v>
      </c>
      <c r="D60" s="1">
        <v>3</v>
      </c>
      <c r="E60" s="22">
        <v>1</v>
      </c>
      <c r="F60" s="24"/>
      <c r="G60" s="1">
        <v>3</v>
      </c>
      <c r="H60" s="22">
        <v>3</v>
      </c>
      <c r="I60" s="22">
        <f t="shared" si="63"/>
        <v>2</v>
      </c>
      <c r="J60" s="12">
        <v>3</v>
      </c>
      <c r="K60" s="22">
        <v>0</v>
      </c>
      <c r="L60" s="22">
        <f t="shared" si="64"/>
        <v>-3</v>
      </c>
      <c r="M60" s="22">
        <v>3</v>
      </c>
      <c r="N60" s="1">
        <v>0</v>
      </c>
      <c r="O60" s="22">
        <f t="shared" si="65"/>
        <v>0</v>
      </c>
      <c r="P60" s="22">
        <v>3</v>
      </c>
      <c r="Q60" s="1">
        <v>2</v>
      </c>
      <c r="R60" s="22">
        <f t="shared" si="67"/>
        <v>2</v>
      </c>
      <c r="S60" s="53"/>
      <c r="U60" s="145"/>
      <c r="V60" s="42" t="s">
        <v>30</v>
      </c>
      <c r="W60" s="3">
        <f>SUM(W58:W59)</f>
        <v>225</v>
      </c>
      <c r="X60" s="3">
        <f>SUM(X58:X59)</f>
        <v>205</v>
      </c>
      <c r="Y60" s="3">
        <f>SUM(Y58:Y59)</f>
        <v>225</v>
      </c>
      <c r="Z60" s="3">
        <f>SUM(Z58:Z59)</f>
        <v>225</v>
      </c>
      <c r="AA60" s="35">
        <f>SUM(AA58:AA59)</f>
        <v>225</v>
      </c>
    </row>
    <row r="61" spans="1:27" ht="18" customHeight="1" x14ac:dyDescent="0.15">
      <c r="A61" s="139"/>
      <c r="B61" s="139"/>
      <c r="C61" s="1" t="s">
        <v>16</v>
      </c>
      <c r="D61" s="1">
        <v>6</v>
      </c>
      <c r="E61" s="22">
        <v>3</v>
      </c>
      <c r="F61" s="24"/>
      <c r="G61" s="1">
        <v>6</v>
      </c>
      <c r="H61" s="22">
        <v>2</v>
      </c>
      <c r="I61" s="22">
        <f t="shared" si="63"/>
        <v>-1</v>
      </c>
      <c r="J61" s="12">
        <v>6</v>
      </c>
      <c r="K61" s="22">
        <v>5</v>
      </c>
      <c r="L61" s="22">
        <f t="shared" si="64"/>
        <v>3</v>
      </c>
      <c r="M61" s="8"/>
      <c r="N61" s="8"/>
      <c r="O61" s="8"/>
      <c r="P61" s="8"/>
      <c r="Q61" s="8"/>
      <c r="R61" s="8"/>
      <c r="S61" s="49"/>
      <c r="U61" s="145"/>
      <c r="V61" s="19" t="s">
        <v>7</v>
      </c>
      <c r="W61" s="1">
        <f t="shared" ref="W61:W69" si="69">D29+D83+D54</f>
        <v>120</v>
      </c>
      <c r="X61" s="1">
        <f t="shared" ref="X61:X69" si="70">G29+G83+G54</f>
        <v>130</v>
      </c>
      <c r="Y61" s="1">
        <f t="shared" ref="Y61:Y69" si="71">J29+J83+J54</f>
        <v>130</v>
      </c>
      <c r="Z61" s="37">
        <f t="shared" ref="Z61:Z69" si="72">M29+M83+M54</f>
        <v>130</v>
      </c>
      <c r="AA61" s="37">
        <f t="shared" ref="AA61:AA69" si="73">P29+P83+P54</f>
        <v>0</v>
      </c>
    </row>
    <row r="62" spans="1:27" ht="18" customHeight="1" x14ac:dyDescent="0.15">
      <c r="A62" s="139"/>
      <c r="B62" s="139"/>
      <c r="C62" s="1" t="s">
        <v>17</v>
      </c>
      <c r="D62" s="1">
        <v>6</v>
      </c>
      <c r="E62" s="22">
        <v>3</v>
      </c>
      <c r="F62" s="24"/>
      <c r="G62" s="1">
        <v>6</v>
      </c>
      <c r="H62" s="22">
        <v>1</v>
      </c>
      <c r="I62" s="22">
        <f t="shared" si="63"/>
        <v>-2</v>
      </c>
      <c r="J62" s="12">
        <v>6</v>
      </c>
      <c r="K62" s="22">
        <v>5</v>
      </c>
      <c r="L62" s="22">
        <f t="shared" si="64"/>
        <v>4</v>
      </c>
      <c r="M62" s="22">
        <v>6</v>
      </c>
      <c r="N62" s="1">
        <v>2</v>
      </c>
      <c r="O62" s="22">
        <f t="shared" si="65"/>
        <v>-3</v>
      </c>
      <c r="P62" s="22">
        <v>3</v>
      </c>
      <c r="Q62" s="1">
        <v>2</v>
      </c>
      <c r="R62" s="22">
        <f t="shared" ref="R62" si="74">Q62-N62</f>
        <v>0</v>
      </c>
      <c r="S62" s="53"/>
      <c r="U62" s="145"/>
      <c r="V62" s="19" t="s">
        <v>10</v>
      </c>
      <c r="W62" s="1">
        <f t="shared" si="69"/>
        <v>60</v>
      </c>
      <c r="X62" s="1">
        <f t="shared" si="70"/>
        <v>60</v>
      </c>
      <c r="Y62" s="1">
        <f t="shared" si="71"/>
        <v>50</v>
      </c>
      <c r="Z62" s="37">
        <f t="shared" si="72"/>
        <v>50</v>
      </c>
      <c r="AA62" s="37">
        <f t="shared" si="73"/>
        <v>50</v>
      </c>
    </row>
    <row r="63" spans="1:27" ht="18" customHeight="1" x14ac:dyDescent="0.15">
      <c r="A63" s="139"/>
      <c r="B63" s="139"/>
      <c r="C63" s="18" t="s">
        <v>30</v>
      </c>
      <c r="D63" s="23">
        <f t="shared" ref="D63" si="75">SUM(D54:D62)</f>
        <v>42</v>
      </c>
      <c r="E63" s="23">
        <f t="shared" ref="E63" si="76">SUM(E54:E62)</f>
        <v>17</v>
      </c>
      <c r="F63" s="28"/>
      <c r="G63" s="23">
        <f t="shared" ref="G63" si="77">SUM(G54:G62)</f>
        <v>42</v>
      </c>
      <c r="H63" s="23">
        <f t="shared" ref="H63" si="78">SUM(H54:H62)</f>
        <v>25</v>
      </c>
      <c r="I63" s="23">
        <f>SUM(I54:I62)</f>
        <v>8</v>
      </c>
      <c r="J63" s="23">
        <f t="shared" ref="J63" si="79">SUM(J54:J62)</f>
        <v>39</v>
      </c>
      <c r="K63" s="23">
        <f t="shared" ref="K63" si="80">SUM(K54:K62)</f>
        <v>20</v>
      </c>
      <c r="L63" s="23">
        <f>SUM(L54:L62)</f>
        <v>-4</v>
      </c>
      <c r="M63" s="23">
        <f t="shared" ref="M63" si="81">SUM(M54:M62)</f>
        <v>27</v>
      </c>
      <c r="N63" s="23">
        <f t="shared" ref="N63" si="82">SUM(N54:N62)</f>
        <v>13</v>
      </c>
      <c r="O63" s="23">
        <f>SUM(O54:O62)</f>
        <v>-2</v>
      </c>
      <c r="P63" s="23">
        <f t="shared" ref="P63:Q63" si="83">SUM(P54:P62)</f>
        <v>21</v>
      </c>
      <c r="Q63" s="23">
        <f t="shared" si="83"/>
        <v>19</v>
      </c>
      <c r="R63" s="23">
        <f>SUM(R54:R62)</f>
        <v>6</v>
      </c>
      <c r="S63" s="53"/>
      <c r="U63" s="145"/>
      <c r="V63" s="19" t="s">
        <v>11</v>
      </c>
      <c r="W63" s="1">
        <f t="shared" si="69"/>
        <v>110</v>
      </c>
      <c r="X63" s="1">
        <f t="shared" si="70"/>
        <v>110</v>
      </c>
      <c r="Y63" s="1">
        <f t="shared" si="71"/>
        <v>0</v>
      </c>
      <c r="Z63" s="37">
        <f t="shared" si="72"/>
        <v>0</v>
      </c>
      <c r="AA63" s="37">
        <f t="shared" si="73"/>
        <v>0</v>
      </c>
    </row>
    <row r="64" spans="1:27" ht="18" customHeight="1" x14ac:dyDescent="0.15">
      <c r="A64" s="139"/>
      <c r="B64" s="156" t="s">
        <v>38</v>
      </c>
      <c r="C64" s="158"/>
      <c r="D64" s="3">
        <f t="shared" ref="D64:E64" si="84">D53+D63</f>
        <v>57</v>
      </c>
      <c r="E64" s="3">
        <f t="shared" si="84"/>
        <v>22</v>
      </c>
      <c r="F64" s="38"/>
      <c r="G64" s="3">
        <f t="shared" ref="G64" si="85">G53+G63</f>
        <v>57</v>
      </c>
      <c r="H64" s="3">
        <f t="shared" ref="H64" si="86">H53+H63</f>
        <v>31</v>
      </c>
      <c r="I64" s="35">
        <f>I53+I63</f>
        <v>9</v>
      </c>
      <c r="J64" s="35">
        <f>J53+J63</f>
        <v>54</v>
      </c>
      <c r="K64" s="3">
        <f t="shared" ref="K64:L64" si="87">K53+K63</f>
        <v>25</v>
      </c>
      <c r="L64" s="23">
        <f t="shared" si="87"/>
        <v>-5</v>
      </c>
      <c r="M64" s="23">
        <f t="shared" ref="M64" si="88">M53+M63</f>
        <v>42</v>
      </c>
      <c r="N64" s="23">
        <f t="shared" ref="N64" si="89">N53+N63</f>
        <v>17</v>
      </c>
      <c r="O64" s="35">
        <f>O53+O63</f>
        <v>-3</v>
      </c>
      <c r="P64" s="23">
        <f t="shared" ref="P64:Q64" si="90">P53+P63</f>
        <v>36</v>
      </c>
      <c r="Q64" s="23">
        <f t="shared" si="90"/>
        <v>26</v>
      </c>
      <c r="R64" s="35">
        <f>R53+R63</f>
        <v>9</v>
      </c>
      <c r="S64" s="50"/>
      <c r="U64" s="145"/>
      <c r="V64" s="19" t="s">
        <v>12</v>
      </c>
      <c r="W64" s="1">
        <f t="shared" si="69"/>
        <v>160</v>
      </c>
      <c r="X64" s="1">
        <f t="shared" si="70"/>
        <v>160</v>
      </c>
      <c r="Y64" s="1">
        <f t="shared" si="71"/>
        <v>130</v>
      </c>
      <c r="Z64" s="37">
        <f t="shared" si="72"/>
        <v>120</v>
      </c>
      <c r="AA64" s="37">
        <f t="shared" si="73"/>
        <v>120</v>
      </c>
    </row>
    <row r="65" spans="1:27" ht="18" customHeight="1" x14ac:dyDescent="0.15">
      <c r="A65" s="139"/>
      <c r="B65" s="161" t="s">
        <v>29</v>
      </c>
      <c r="C65" s="1" t="s">
        <v>0</v>
      </c>
      <c r="D65" s="25"/>
      <c r="E65" s="25"/>
      <c r="F65" s="39"/>
      <c r="G65" s="25"/>
      <c r="H65" s="25"/>
      <c r="I65" s="24"/>
      <c r="J65" s="27">
        <v>3</v>
      </c>
      <c r="K65" s="22">
        <v>1</v>
      </c>
      <c r="L65" s="22">
        <f>K65-H71</f>
        <v>1</v>
      </c>
      <c r="M65" s="26">
        <v>3</v>
      </c>
      <c r="N65" s="1">
        <v>1</v>
      </c>
      <c r="O65" s="22">
        <f>N65-K65</f>
        <v>0</v>
      </c>
      <c r="P65" s="26">
        <v>3</v>
      </c>
      <c r="Q65" s="1">
        <v>3</v>
      </c>
      <c r="R65" s="22">
        <f>Q65-N65</f>
        <v>2</v>
      </c>
      <c r="S65" s="53"/>
      <c r="U65" s="145"/>
      <c r="V65" s="19" t="s">
        <v>13</v>
      </c>
      <c r="W65" s="1">
        <f t="shared" si="69"/>
        <v>130</v>
      </c>
      <c r="X65" s="1">
        <f t="shared" si="70"/>
        <v>130</v>
      </c>
      <c r="Y65" s="1">
        <f t="shared" si="71"/>
        <v>130</v>
      </c>
      <c r="Z65" s="37">
        <f t="shared" si="72"/>
        <v>130</v>
      </c>
      <c r="AA65" s="37">
        <f t="shared" si="73"/>
        <v>130</v>
      </c>
    </row>
    <row r="66" spans="1:27" ht="18" customHeight="1" x14ac:dyDescent="0.15">
      <c r="A66" s="139"/>
      <c r="B66" s="162"/>
      <c r="C66" s="12" t="s">
        <v>76</v>
      </c>
      <c r="D66" s="25"/>
      <c r="E66" s="25"/>
      <c r="F66" s="39"/>
      <c r="G66" s="25"/>
      <c r="H66" s="25"/>
      <c r="I66" s="24"/>
      <c r="J66" s="27">
        <v>3</v>
      </c>
      <c r="K66" s="22">
        <v>4</v>
      </c>
      <c r="L66" s="22">
        <f>K66-H56</f>
        <v>3</v>
      </c>
      <c r="M66" s="26">
        <v>4</v>
      </c>
      <c r="N66" s="1">
        <v>3</v>
      </c>
      <c r="O66" s="22">
        <f t="shared" ref="O66" si="91">N66-K66</f>
        <v>-1</v>
      </c>
      <c r="P66" s="26">
        <v>4</v>
      </c>
      <c r="Q66" s="1">
        <v>2</v>
      </c>
      <c r="R66" s="22">
        <f>Q66-N66</f>
        <v>-1</v>
      </c>
      <c r="S66" s="53"/>
      <c r="U66" s="145"/>
      <c r="V66" s="19" t="s">
        <v>14</v>
      </c>
      <c r="W66" s="1">
        <f t="shared" si="69"/>
        <v>120</v>
      </c>
      <c r="X66" s="1">
        <f t="shared" si="70"/>
        <v>120</v>
      </c>
      <c r="Y66" s="1">
        <f t="shared" si="71"/>
        <v>110</v>
      </c>
      <c r="Z66" s="37">
        <f t="shared" si="72"/>
        <v>100</v>
      </c>
      <c r="AA66" s="37">
        <f t="shared" si="73"/>
        <v>100</v>
      </c>
    </row>
    <row r="67" spans="1:27" ht="18" customHeight="1" x14ac:dyDescent="0.15">
      <c r="A67" s="139"/>
      <c r="B67" s="162"/>
      <c r="C67" s="1" t="s">
        <v>16</v>
      </c>
      <c r="D67" s="25"/>
      <c r="E67" s="25"/>
      <c r="F67" s="39"/>
      <c r="G67" s="25"/>
      <c r="H67" s="25"/>
      <c r="I67" s="24"/>
      <c r="J67" s="25"/>
      <c r="K67" s="25"/>
      <c r="L67" s="22">
        <f t="shared" ref="L67" si="92">K67-H67</f>
        <v>0</v>
      </c>
      <c r="M67" s="26">
        <v>3</v>
      </c>
      <c r="N67" s="1">
        <v>3</v>
      </c>
      <c r="O67" s="22">
        <f>N67-K61</f>
        <v>-2</v>
      </c>
      <c r="P67" s="26">
        <v>3</v>
      </c>
      <c r="Q67" s="1">
        <v>4</v>
      </c>
      <c r="R67" s="22">
        <f>Q67-N67</f>
        <v>1</v>
      </c>
      <c r="S67" s="53"/>
      <c r="U67" s="145"/>
      <c r="V67" s="19" t="s">
        <v>15</v>
      </c>
      <c r="W67" s="1">
        <f t="shared" si="69"/>
        <v>60</v>
      </c>
      <c r="X67" s="1">
        <f t="shared" si="70"/>
        <v>60</v>
      </c>
      <c r="Y67" s="1">
        <f t="shared" si="71"/>
        <v>50</v>
      </c>
      <c r="Z67" s="37">
        <f t="shared" si="72"/>
        <v>40</v>
      </c>
      <c r="AA67" s="37">
        <f t="shared" si="73"/>
        <v>40</v>
      </c>
    </row>
    <row r="68" spans="1:27" ht="18" customHeight="1" x14ac:dyDescent="0.15">
      <c r="A68" s="139"/>
      <c r="B68" s="163"/>
      <c r="C68" s="12" t="s">
        <v>60</v>
      </c>
      <c r="D68" s="8"/>
      <c r="E68" s="8"/>
      <c r="F68" s="39"/>
      <c r="G68" s="8"/>
      <c r="H68" s="8"/>
      <c r="I68" s="8"/>
      <c r="J68" s="8"/>
      <c r="K68" s="8"/>
      <c r="L68" s="8"/>
      <c r="M68" s="8"/>
      <c r="N68" s="8"/>
      <c r="O68" s="8"/>
      <c r="P68" s="26">
        <v>6</v>
      </c>
      <c r="Q68" s="1">
        <v>2</v>
      </c>
      <c r="R68" s="22">
        <f>Q68-N68</f>
        <v>2</v>
      </c>
      <c r="S68" s="53"/>
      <c r="U68" s="145"/>
      <c r="V68" s="19" t="s">
        <v>16</v>
      </c>
      <c r="W68" s="1">
        <f t="shared" si="69"/>
        <v>120</v>
      </c>
      <c r="X68" s="1">
        <f t="shared" si="70"/>
        <v>120</v>
      </c>
      <c r="Y68" s="1">
        <f t="shared" si="71"/>
        <v>110</v>
      </c>
      <c r="Z68" s="37">
        <f t="shared" si="72"/>
        <v>0</v>
      </c>
      <c r="AA68" s="37">
        <f t="shared" si="73"/>
        <v>0</v>
      </c>
    </row>
    <row r="69" spans="1:27" ht="18" customHeight="1" x14ac:dyDescent="0.15">
      <c r="A69" s="132"/>
      <c r="B69" s="156" t="s">
        <v>38</v>
      </c>
      <c r="C69" s="158"/>
      <c r="D69" s="28"/>
      <c r="E69" s="28"/>
      <c r="F69" s="38"/>
      <c r="G69" s="28"/>
      <c r="H69" s="28"/>
      <c r="I69" s="28"/>
      <c r="J69" s="3">
        <f t="shared" ref="J69:M69" si="93">SUM(J65:J67)</f>
        <v>6</v>
      </c>
      <c r="K69" s="3">
        <f t="shared" ref="K69:L69" si="94">SUM(K65:K67)</f>
        <v>5</v>
      </c>
      <c r="L69" s="3">
        <f t="shared" si="94"/>
        <v>4</v>
      </c>
      <c r="M69" s="3">
        <f t="shared" si="93"/>
        <v>10</v>
      </c>
      <c r="N69" s="3">
        <f t="shared" ref="N69" si="95">SUM(N65:N67)</f>
        <v>7</v>
      </c>
      <c r="O69" s="35">
        <f>SUM(O65:O67)</f>
        <v>-3</v>
      </c>
      <c r="P69" s="35">
        <f>SUM(P65:P68)</f>
        <v>16</v>
      </c>
      <c r="Q69" s="3">
        <f>SUM(Q65:Q68)</f>
        <v>11</v>
      </c>
      <c r="R69" s="35">
        <f>SUM(R65:R68)</f>
        <v>4</v>
      </c>
      <c r="S69" s="50"/>
      <c r="U69" s="145"/>
      <c r="V69" s="19" t="s">
        <v>17</v>
      </c>
      <c r="W69" s="1">
        <f t="shared" si="69"/>
        <v>80</v>
      </c>
      <c r="X69" s="1">
        <f t="shared" si="70"/>
        <v>80</v>
      </c>
      <c r="Y69" s="1">
        <f t="shared" si="71"/>
        <v>70</v>
      </c>
      <c r="Z69" s="37">
        <f t="shared" si="72"/>
        <v>70</v>
      </c>
      <c r="AA69" s="37">
        <f t="shared" si="73"/>
        <v>60</v>
      </c>
    </row>
    <row r="70" spans="1:27" ht="18" customHeight="1" x14ac:dyDescent="0.15">
      <c r="A70" s="150" t="s">
        <v>42</v>
      </c>
      <c r="B70" s="151"/>
      <c r="C70" s="152"/>
      <c r="D70" s="23">
        <f>D53+D63</f>
        <v>57</v>
      </c>
      <c r="E70" s="23">
        <f>E53+E63</f>
        <v>22</v>
      </c>
      <c r="F70" s="28"/>
      <c r="G70" s="23">
        <f>G53+G63</f>
        <v>57</v>
      </c>
      <c r="H70" s="23">
        <f>H53+H63</f>
        <v>31</v>
      </c>
      <c r="I70" s="23">
        <f t="shared" ref="I70" si="96">I64+I69</f>
        <v>9</v>
      </c>
      <c r="J70" s="23">
        <f>J64+J69</f>
        <v>60</v>
      </c>
      <c r="K70" s="23">
        <f>K64+K69</f>
        <v>30</v>
      </c>
      <c r="L70" s="23">
        <f t="shared" ref="L70" si="97">L64+L69</f>
        <v>-1</v>
      </c>
      <c r="M70" s="23">
        <f>M64+M69</f>
        <v>52</v>
      </c>
      <c r="N70" s="23">
        <f>N64+N69</f>
        <v>24</v>
      </c>
      <c r="O70" s="23">
        <f>O69+O64</f>
        <v>-6</v>
      </c>
      <c r="P70" s="23">
        <f>P64+P69</f>
        <v>52</v>
      </c>
      <c r="Q70" s="23">
        <f>Q64+Q69</f>
        <v>37</v>
      </c>
      <c r="R70" s="23">
        <f>R69+R64</f>
        <v>13</v>
      </c>
      <c r="S70" s="53"/>
      <c r="U70" s="145"/>
      <c r="V70" s="42" t="s">
        <v>30</v>
      </c>
      <c r="W70" s="3">
        <f>SUM(W61:W69)</f>
        <v>960</v>
      </c>
      <c r="X70" s="3">
        <f>SUM(X61:X69)</f>
        <v>970</v>
      </c>
      <c r="Y70" s="3">
        <f>SUM(Y61:Y69)</f>
        <v>780</v>
      </c>
      <c r="Z70" s="3">
        <f>SUM(Z61:Z69)</f>
        <v>640</v>
      </c>
      <c r="AA70" s="35">
        <f>SUM(AA61:AA69)</f>
        <v>500</v>
      </c>
    </row>
    <row r="71" spans="1:27" ht="18" customHeight="1" x14ac:dyDescent="0.15">
      <c r="A71" s="131" t="s">
        <v>44</v>
      </c>
      <c r="B71" s="145" t="s">
        <v>35</v>
      </c>
      <c r="C71" s="46" t="s">
        <v>58</v>
      </c>
      <c r="D71" s="22">
        <v>0</v>
      </c>
      <c r="E71" s="22">
        <v>0</v>
      </c>
      <c r="F71" s="39"/>
      <c r="G71" s="22">
        <v>0</v>
      </c>
      <c r="H71" s="22">
        <v>0</v>
      </c>
      <c r="I71" s="22">
        <f>H71-E71</f>
        <v>0</v>
      </c>
      <c r="J71" s="24"/>
      <c r="K71" s="24"/>
      <c r="L71" s="24"/>
      <c r="M71" s="24"/>
      <c r="N71" s="24"/>
      <c r="O71" s="24"/>
      <c r="P71" s="24"/>
      <c r="Q71" s="24"/>
      <c r="R71" s="24"/>
      <c r="S71" s="53"/>
      <c r="U71" s="145"/>
      <c r="V71" s="43" t="s">
        <v>57</v>
      </c>
      <c r="W71" s="3">
        <f>W60+W70</f>
        <v>1185</v>
      </c>
      <c r="X71" s="3">
        <f>X60+X70</f>
        <v>1175</v>
      </c>
      <c r="Y71" s="3">
        <f>Y60+Y70</f>
        <v>1005</v>
      </c>
      <c r="Z71" s="3">
        <f>Z60+Z70</f>
        <v>865</v>
      </c>
      <c r="AA71" s="35">
        <f>AA60+AA70</f>
        <v>725</v>
      </c>
    </row>
    <row r="72" spans="1:27" ht="18" customHeight="1" x14ac:dyDescent="0.15">
      <c r="A72" s="139"/>
      <c r="B72" s="145"/>
      <c r="C72" s="17" t="s">
        <v>47</v>
      </c>
      <c r="D72" s="22">
        <v>0</v>
      </c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4"/>
      <c r="P72" s="39"/>
      <c r="Q72" s="39"/>
      <c r="R72" s="24"/>
      <c r="S72" s="53"/>
      <c r="U72" s="128" t="s">
        <v>67</v>
      </c>
      <c r="V72" s="44" t="s">
        <v>71</v>
      </c>
      <c r="W72" s="1">
        <f>D15</f>
        <v>0</v>
      </c>
      <c r="X72" s="1">
        <f>G15</f>
        <v>0</v>
      </c>
      <c r="Y72" s="1">
        <f>J15</f>
        <v>105</v>
      </c>
      <c r="Z72" s="1">
        <f>M15</f>
        <v>95</v>
      </c>
      <c r="AA72" s="1">
        <f>P15</f>
        <v>90</v>
      </c>
    </row>
    <row r="73" spans="1:27" ht="18" customHeight="1" x14ac:dyDescent="0.15">
      <c r="A73" s="132"/>
      <c r="B73" s="145"/>
      <c r="C73" s="3" t="s">
        <v>30</v>
      </c>
      <c r="D73" s="23">
        <f t="shared" ref="D73:E73" si="98">SUM(D71:D72)</f>
        <v>0</v>
      </c>
      <c r="E73" s="23">
        <f t="shared" si="98"/>
        <v>0</v>
      </c>
      <c r="F73" s="38"/>
      <c r="G73" s="23">
        <f>G71</f>
        <v>0</v>
      </c>
      <c r="H73" s="23">
        <f t="shared" ref="H73" si="99">H71</f>
        <v>0</v>
      </c>
      <c r="I73" s="23">
        <f t="shared" ref="I73:I74" si="100">SUM(I71:I72)</f>
        <v>0</v>
      </c>
      <c r="J73" s="23">
        <f>J71</f>
        <v>0</v>
      </c>
      <c r="K73" s="23">
        <f t="shared" ref="K73" si="101">K71</f>
        <v>0</v>
      </c>
      <c r="L73" s="28"/>
      <c r="M73" s="23">
        <f>M71</f>
        <v>0</v>
      </c>
      <c r="N73" s="23">
        <f t="shared" ref="N73" si="102">N71</f>
        <v>0</v>
      </c>
      <c r="O73" s="28"/>
      <c r="P73" s="23">
        <f>P71</f>
        <v>0</v>
      </c>
      <c r="Q73" s="23">
        <f t="shared" ref="Q73" si="103">Q71</f>
        <v>0</v>
      </c>
      <c r="R73" s="28"/>
      <c r="S73" s="53"/>
      <c r="U73" s="129"/>
      <c r="V73" s="44" t="s">
        <v>75</v>
      </c>
      <c r="W73" s="1">
        <f>D40+D94+D65</f>
        <v>0</v>
      </c>
      <c r="X73" s="1">
        <f>G40+G94+G65</f>
        <v>0</v>
      </c>
      <c r="Y73" s="37">
        <f>J40+J94+J65</f>
        <v>50</v>
      </c>
      <c r="Z73" s="37">
        <f>M40+M94+M65</f>
        <v>60</v>
      </c>
      <c r="AA73" s="37">
        <f>P40+P94+P65</f>
        <v>60</v>
      </c>
    </row>
    <row r="74" spans="1:27" ht="18" customHeight="1" x14ac:dyDescent="0.15">
      <c r="A74" s="138" t="s">
        <v>43</v>
      </c>
      <c r="B74" s="138"/>
      <c r="C74" s="138"/>
      <c r="D74" s="23">
        <f>D73</f>
        <v>0</v>
      </c>
      <c r="E74" s="23">
        <f>E73</f>
        <v>0</v>
      </c>
      <c r="F74" s="38"/>
      <c r="G74" s="23">
        <f>G73</f>
        <v>0</v>
      </c>
      <c r="H74" s="23">
        <f>H73</f>
        <v>0</v>
      </c>
      <c r="I74" s="23">
        <f t="shared" si="100"/>
        <v>0</v>
      </c>
      <c r="J74" s="38"/>
      <c r="K74" s="38"/>
      <c r="L74" s="38"/>
      <c r="M74" s="38"/>
      <c r="N74" s="38"/>
      <c r="O74" s="38"/>
      <c r="P74" s="38"/>
      <c r="Q74" s="38"/>
      <c r="R74" s="38"/>
      <c r="S74" s="50"/>
      <c r="U74" s="129"/>
      <c r="V74" s="58" t="s">
        <v>30</v>
      </c>
      <c r="W74" s="3">
        <f>SUM(W72:W73)</f>
        <v>0</v>
      </c>
      <c r="X74" s="3">
        <f>SUM(X72:X73)</f>
        <v>0</v>
      </c>
      <c r="Y74" s="3">
        <f>SUM(Y72:Y73)</f>
        <v>155</v>
      </c>
      <c r="Z74" s="3">
        <f>SUM(Z72:Z73)</f>
        <v>155</v>
      </c>
      <c r="AA74" s="3">
        <f>SUM(AA72:AA73)</f>
        <v>150</v>
      </c>
    </row>
    <row r="75" spans="1:27" ht="18" customHeight="1" x14ac:dyDescent="0.15">
      <c r="A75" s="137" t="s">
        <v>19</v>
      </c>
      <c r="B75" s="137"/>
      <c r="C75" s="137"/>
      <c r="D75" s="23">
        <f>D70+D73</f>
        <v>57</v>
      </c>
      <c r="E75" s="23">
        <f>E70+E73</f>
        <v>22</v>
      </c>
      <c r="F75" s="38"/>
      <c r="G75" s="23">
        <f>G70+G73</f>
        <v>57</v>
      </c>
      <c r="H75" s="23">
        <f>H70+H73</f>
        <v>31</v>
      </c>
      <c r="I75" s="23">
        <f t="shared" ref="I75" si="104">I70+I74</f>
        <v>9</v>
      </c>
      <c r="J75" s="23">
        <f>J70+J73</f>
        <v>60</v>
      </c>
      <c r="K75" s="23">
        <f>K70+K73</f>
        <v>30</v>
      </c>
      <c r="L75" s="23">
        <f t="shared" ref="L75" si="105">L70+L74</f>
        <v>-1</v>
      </c>
      <c r="M75" s="23">
        <f>M70+M73</f>
        <v>52</v>
      </c>
      <c r="N75" s="23">
        <f t="shared" ref="N75" si="106">N70+N73</f>
        <v>24</v>
      </c>
      <c r="O75" s="23">
        <f>O70+O74</f>
        <v>-6</v>
      </c>
      <c r="P75" s="23">
        <f>P70+P73</f>
        <v>52</v>
      </c>
      <c r="Q75" s="23">
        <f t="shared" ref="Q75" si="107">Q70+Q73</f>
        <v>37</v>
      </c>
      <c r="R75" s="23">
        <f>R70+R74</f>
        <v>13</v>
      </c>
      <c r="S75" s="53"/>
      <c r="U75" s="129"/>
      <c r="V75" s="44" t="s">
        <v>72</v>
      </c>
      <c r="W75" s="1">
        <f>D16</f>
        <v>0</v>
      </c>
      <c r="X75" s="1">
        <f>G16</f>
        <v>0</v>
      </c>
      <c r="Y75" s="1">
        <f>J16</f>
        <v>10</v>
      </c>
      <c r="Z75" s="1">
        <f>M16</f>
        <v>15</v>
      </c>
      <c r="AA75" s="1">
        <f>P16</f>
        <v>15</v>
      </c>
    </row>
    <row r="76" spans="1:27" ht="18" customHeight="1" x14ac:dyDescent="0.15">
      <c r="A76" s="138" t="s">
        <v>61</v>
      </c>
      <c r="B76" s="138"/>
      <c r="C76" s="138"/>
      <c r="D76" s="23">
        <v>57</v>
      </c>
      <c r="E76" s="23"/>
      <c r="F76" s="11"/>
      <c r="G76" s="23">
        <v>55</v>
      </c>
      <c r="H76" s="23"/>
      <c r="I76" s="35">
        <f>G76-D76</f>
        <v>-2</v>
      </c>
      <c r="J76" s="23">
        <v>37</v>
      </c>
      <c r="K76" s="23"/>
      <c r="L76" s="35">
        <f>J76-G76</f>
        <v>-18</v>
      </c>
      <c r="M76" s="23">
        <v>36</v>
      </c>
      <c r="N76" s="23"/>
      <c r="O76" s="35">
        <f>M76-J76</f>
        <v>-1</v>
      </c>
      <c r="P76" s="23">
        <v>35</v>
      </c>
      <c r="Q76" s="23"/>
      <c r="R76" s="35">
        <f>P76-M76</f>
        <v>-1</v>
      </c>
      <c r="S76" s="50"/>
      <c r="U76" s="129"/>
      <c r="V76" s="44" t="s">
        <v>75</v>
      </c>
      <c r="W76" s="1">
        <f>D41+D95+D66</f>
        <v>0</v>
      </c>
      <c r="X76" s="1">
        <f>G41+G95+G66</f>
        <v>0</v>
      </c>
      <c r="Y76" s="1">
        <f>J41+J95+J66</f>
        <v>110</v>
      </c>
      <c r="Z76" s="37">
        <f>M41+M95+M66</f>
        <v>80</v>
      </c>
      <c r="AA76" s="37">
        <f>P41+P95+P66</f>
        <v>80</v>
      </c>
    </row>
    <row r="77" spans="1:27" ht="23.25" customHeight="1" x14ac:dyDescent="0.15">
      <c r="A77" s="7" t="s">
        <v>79</v>
      </c>
      <c r="B77" s="7"/>
      <c r="S77" s="55"/>
      <c r="U77" s="129"/>
      <c r="V77" s="58" t="s">
        <v>30</v>
      </c>
      <c r="W77" s="3">
        <f>SUM(W75:W76)</f>
        <v>0</v>
      </c>
      <c r="X77" s="3">
        <f>SUM(X75:X76)</f>
        <v>0</v>
      </c>
      <c r="Y77" s="3">
        <f>SUM(Y75:Y76)</f>
        <v>120</v>
      </c>
      <c r="Z77" s="3">
        <f>SUM(Z75:Z76)</f>
        <v>95</v>
      </c>
      <c r="AA77" s="3">
        <f>SUM(AA75:AA76)</f>
        <v>95</v>
      </c>
    </row>
    <row r="78" spans="1:27" ht="18" customHeight="1" x14ac:dyDescent="0.15">
      <c r="A78" s="7"/>
      <c r="B78" s="7"/>
      <c r="C78" s="34" t="s">
        <v>25</v>
      </c>
      <c r="D78" s="134" t="s">
        <v>41</v>
      </c>
      <c r="E78" s="135"/>
      <c r="F78" s="136"/>
      <c r="G78" s="134" t="s">
        <v>48</v>
      </c>
      <c r="H78" s="135"/>
      <c r="I78" s="136"/>
      <c r="J78" s="134" t="s">
        <v>49</v>
      </c>
      <c r="K78" s="135"/>
      <c r="L78" s="136"/>
      <c r="M78" s="145" t="s">
        <v>50</v>
      </c>
      <c r="N78" s="145"/>
      <c r="O78" s="145"/>
      <c r="P78" s="145" t="s">
        <v>59</v>
      </c>
      <c r="Q78" s="145"/>
      <c r="R78" s="145"/>
      <c r="S78" s="56"/>
      <c r="U78" s="129"/>
      <c r="V78" s="44" t="s">
        <v>73</v>
      </c>
      <c r="W78" s="1">
        <f>D17</f>
        <v>0</v>
      </c>
      <c r="X78" s="1">
        <f>G17</f>
        <v>0</v>
      </c>
      <c r="Y78" s="1">
        <f>J17</f>
        <v>0</v>
      </c>
      <c r="Z78" s="1">
        <f>M17</f>
        <v>15</v>
      </c>
      <c r="AA78" s="1">
        <f>P17</f>
        <v>15</v>
      </c>
    </row>
    <row r="79" spans="1:27" ht="18" customHeight="1" x14ac:dyDescent="0.15">
      <c r="A79" s="5" t="s">
        <v>23</v>
      </c>
      <c r="B79" s="16" t="s">
        <v>33</v>
      </c>
      <c r="C79" s="1" t="s">
        <v>26</v>
      </c>
      <c r="D79" s="13" t="s">
        <v>45</v>
      </c>
      <c r="E79" s="13" t="s">
        <v>4</v>
      </c>
      <c r="F79" s="13" t="s">
        <v>46</v>
      </c>
      <c r="G79" s="13" t="s">
        <v>45</v>
      </c>
      <c r="H79" s="13" t="s">
        <v>4</v>
      </c>
      <c r="I79" s="13" t="s">
        <v>46</v>
      </c>
      <c r="J79" s="13" t="s">
        <v>45</v>
      </c>
      <c r="K79" s="13" t="s">
        <v>4</v>
      </c>
      <c r="L79" s="13" t="s">
        <v>46</v>
      </c>
      <c r="M79" s="13" t="s">
        <v>45</v>
      </c>
      <c r="N79" s="48" t="s">
        <v>4</v>
      </c>
      <c r="O79" s="13" t="s">
        <v>46</v>
      </c>
      <c r="P79" s="13" t="s">
        <v>45</v>
      </c>
      <c r="Q79" s="60" t="s">
        <v>4</v>
      </c>
      <c r="R79" s="13" t="s">
        <v>46</v>
      </c>
      <c r="S79" s="57"/>
      <c r="U79" s="129"/>
      <c r="V79" s="44" t="s">
        <v>75</v>
      </c>
      <c r="W79" s="1">
        <f>D42+D96+D67</f>
        <v>0</v>
      </c>
      <c r="X79" s="1">
        <f>G42+G96+G67</f>
        <v>0</v>
      </c>
      <c r="Y79" s="1">
        <f>J42+J96+J67</f>
        <v>0</v>
      </c>
      <c r="Z79" s="37">
        <f>M42+M96+M67</f>
        <v>90</v>
      </c>
      <c r="AA79" s="37">
        <f>P42+P96+P67</f>
        <v>90</v>
      </c>
    </row>
    <row r="80" spans="1:27" ht="18" customHeight="1" x14ac:dyDescent="0.15">
      <c r="A80" s="131" t="s">
        <v>8</v>
      </c>
      <c r="B80" s="131" t="s">
        <v>34</v>
      </c>
      <c r="C80" s="1" t="s">
        <v>5</v>
      </c>
      <c r="D80" s="1">
        <v>24</v>
      </c>
      <c r="E80" s="22">
        <v>19</v>
      </c>
      <c r="F80" s="24"/>
      <c r="G80" s="1">
        <v>24</v>
      </c>
      <c r="H80" s="22">
        <v>24</v>
      </c>
      <c r="I80" s="22">
        <f>H80-E80</f>
        <v>5</v>
      </c>
      <c r="J80" s="12">
        <v>24</v>
      </c>
      <c r="K80" s="22">
        <v>17</v>
      </c>
      <c r="L80" s="22">
        <f>K80-H80</f>
        <v>-7</v>
      </c>
      <c r="M80" s="27">
        <v>24</v>
      </c>
      <c r="N80" s="1">
        <v>21</v>
      </c>
      <c r="O80" s="22">
        <f>N80-K80</f>
        <v>4</v>
      </c>
      <c r="P80" s="27">
        <v>24</v>
      </c>
      <c r="Q80" s="1">
        <v>14</v>
      </c>
      <c r="R80" s="22">
        <f>Q80-N80</f>
        <v>-7</v>
      </c>
      <c r="S80" s="53"/>
      <c r="U80" s="129"/>
      <c r="V80" s="58" t="s">
        <v>30</v>
      </c>
      <c r="W80" s="3">
        <f>SUM(W78:W79)</f>
        <v>0</v>
      </c>
      <c r="X80" s="3">
        <f>SUM(X78:X79)</f>
        <v>0</v>
      </c>
      <c r="Y80" s="3">
        <f>SUM(Y78:Y79)</f>
        <v>0</v>
      </c>
      <c r="Z80" s="3">
        <f>SUM(Z78:Z79)</f>
        <v>105</v>
      </c>
      <c r="AA80" s="3">
        <f>SUM(AA78:AA79)</f>
        <v>105</v>
      </c>
    </row>
    <row r="81" spans="1:27" ht="18" customHeight="1" x14ac:dyDescent="0.15">
      <c r="A81" s="139"/>
      <c r="B81" s="139"/>
      <c r="C81" s="1" t="s">
        <v>6</v>
      </c>
      <c r="D81" s="1">
        <v>30</v>
      </c>
      <c r="E81" s="22">
        <v>20</v>
      </c>
      <c r="F81" s="24"/>
      <c r="G81" s="1">
        <v>30</v>
      </c>
      <c r="H81" s="22">
        <v>15</v>
      </c>
      <c r="I81" s="22">
        <f>H81-E81</f>
        <v>-5</v>
      </c>
      <c r="J81" s="12">
        <v>30</v>
      </c>
      <c r="K81" s="22">
        <v>17</v>
      </c>
      <c r="L81" s="22">
        <f>K81-H81</f>
        <v>2</v>
      </c>
      <c r="M81" s="27">
        <v>30</v>
      </c>
      <c r="N81" s="1">
        <v>21</v>
      </c>
      <c r="O81" s="22">
        <f>N81-K81</f>
        <v>4</v>
      </c>
      <c r="P81" s="27">
        <v>30</v>
      </c>
      <c r="Q81" s="1">
        <v>27</v>
      </c>
      <c r="R81" s="22">
        <f>Q81-N81</f>
        <v>6</v>
      </c>
      <c r="S81" s="53"/>
      <c r="U81" s="129"/>
      <c r="V81" s="44" t="s">
        <v>74</v>
      </c>
      <c r="W81" s="1">
        <f>D18</f>
        <v>0</v>
      </c>
      <c r="X81" s="1">
        <f>G18</f>
        <v>0</v>
      </c>
      <c r="Y81" s="1">
        <f>J18</f>
        <v>0</v>
      </c>
      <c r="Z81" s="1">
        <f>M18</f>
        <v>0</v>
      </c>
      <c r="AA81" s="1">
        <f>P18</f>
        <v>15</v>
      </c>
    </row>
    <row r="82" spans="1:27" ht="18" customHeight="1" x14ac:dyDescent="0.15">
      <c r="A82" s="132"/>
      <c r="B82" s="139"/>
      <c r="C82" s="3" t="s">
        <v>32</v>
      </c>
      <c r="D82" s="3">
        <f t="shared" ref="D82:E82" si="108">SUM(D80:D81)</f>
        <v>54</v>
      </c>
      <c r="E82" s="23">
        <f t="shared" si="108"/>
        <v>39</v>
      </c>
      <c r="F82" s="28"/>
      <c r="G82" s="3">
        <f t="shared" ref="G82:H82" si="109">SUM(G80:G81)</f>
        <v>54</v>
      </c>
      <c r="H82" s="23">
        <f t="shared" si="109"/>
        <v>39</v>
      </c>
      <c r="I82" s="23">
        <f>SUM(I80:I81)</f>
        <v>0</v>
      </c>
      <c r="J82" s="3">
        <f t="shared" ref="J82:K82" si="110">SUM(J80:J81)</f>
        <v>54</v>
      </c>
      <c r="K82" s="23">
        <f t="shared" si="110"/>
        <v>34</v>
      </c>
      <c r="L82" s="23">
        <f>SUM(L80:L81)</f>
        <v>-5</v>
      </c>
      <c r="M82" s="29">
        <f>SUM(M80:M81)</f>
        <v>54</v>
      </c>
      <c r="N82" s="3">
        <f t="shared" ref="N82" si="111">SUM(N80:N81)</f>
        <v>42</v>
      </c>
      <c r="O82" s="23">
        <f>SUM(O80:O81)</f>
        <v>8</v>
      </c>
      <c r="P82" s="29">
        <f>SUM(P80:P81)</f>
        <v>54</v>
      </c>
      <c r="Q82" s="3">
        <f t="shared" ref="Q82" si="112">SUM(Q80:Q81)</f>
        <v>41</v>
      </c>
      <c r="R82" s="23">
        <f>SUM(R80:R81)</f>
        <v>-1</v>
      </c>
      <c r="S82" s="53"/>
      <c r="U82" s="129"/>
      <c r="V82" s="44" t="s">
        <v>75</v>
      </c>
      <c r="W82" s="1">
        <v>0</v>
      </c>
      <c r="X82" s="1">
        <v>0</v>
      </c>
      <c r="Y82" s="1">
        <v>0</v>
      </c>
      <c r="Z82" s="37">
        <v>0</v>
      </c>
      <c r="AA82" s="37">
        <f>P43+P97+P68</f>
        <v>130</v>
      </c>
    </row>
    <row r="83" spans="1:27" ht="18" customHeight="1" x14ac:dyDescent="0.15">
      <c r="A83" s="131" t="s">
        <v>22</v>
      </c>
      <c r="B83" s="139"/>
      <c r="C83" s="1" t="s">
        <v>7</v>
      </c>
      <c r="D83" s="1">
        <v>42</v>
      </c>
      <c r="E83" s="22">
        <v>44</v>
      </c>
      <c r="F83" s="24"/>
      <c r="G83" s="1">
        <v>42</v>
      </c>
      <c r="H83" s="22">
        <v>40</v>
      </c>
      <c r="I83" s="22">
        <f>H83-E83</f>
        <v>-4</v>
      </c>
      <c r="J83" s="12">
        <v>42</v>
      </c>
      <c r="K83" s="22">
        <v>38</v>
      </c>
      <c r="L83" s="22">
        <f>K83-H83</f>
        <v>-2</v>
      </c>
      <c r="M83" s="26">
        <v>42</v>
      </c>
      <c r="N83" s="1">
        <v>45</v>
      </c>
      <c r="O83" s="22">
        <f>N83-K83</f>
        <v>7</v>
      </c>
      <c r="P83" s="15"/>
      <c r="Q83" s="8"/>
      <c r="R83" s="22">
        <f t="shared" ref="R83:R84" si="113">Q83-N83</f>
        <v>-45</v>
      </c>
      <c r="S83" s="53"/>
      <c r="U83" s="129"/>
      <c r="V83" s="58" t="s">
        <v>30</v>
      </c>
      <c r="W83" s="3">
        <f>SUM(W81:W82)</f>
        <v>0</v>
      </c>
      <c r="X83" s="3">
        <f>SUM(X81:X82)</f>
        <v>0</v>
      </c>
      <c r="Y83" s="3">
        <f>SUM(Y81:Y82)</f>
        <v>0</v>
      </c>
      <c r="Z83" s="3">
        <f>SUM(Z81:Z82)</f>
        <v>0</v>
      </c>
      <c r="AA83" s="3">
        <f>SUM(AA81:AA82)</f>
        <v>145</v>
      </c>
    </row>
    <row r="84" spans="1:27" ht="18" customHeight="1" x14ac:dyDescent="0.15">
      <c r="A84" s="139"/>
      <c r="B84" s="139"/>
      <c r="C84" s="1" t="s">
        <v>10</v>
      </c>
      <c r="D84" s="1">
        <v>18</v>
      </c>
      <c r="E84" s="22">
        <v>13</v>
      </c>
      <c r="F84" s="24"/>
      <c r="G84" s="1">
        <v>18</v>
      </c>
      <c r="H84" s="22">
        <v>17</v>
      </c>
      <c r="I84" s="22">
        <f t="shared" ref="I84:I91" si="114">H84-E84</f>
        <v>4</v>
      </c>
      <c r="J84" s="12">
        <v>18</v>
      </c>
      <c r="K84" s="22">
        <v>12</v>
      </c>
      <c r="L84" s="22">
        <f t="shared" ref="L84:L91" si="115">K84-H84</f>
        <v>-5</v>
      </c>
      <c r="M84" s="26">
        <v>18</v>
      </c>
      <c r="N84" s="1">
        <v>6</v>
      </c>
      <c r="O84" s="22">
        <f t="shared" ref="O84:O91" si="116">N84-K84</f>
        <v>-6</v>
      </c>
      <c r="P84" s="26">
        <v>18</v>
      </c>
      <c r="Q84" s="1">
        <v>9</v>
      </c>
      <c r="R84" s="22">
        <f t="shared" si="113"/>
        <v>3</v>
      </c>
      <c r="S84" s="53"/>
      <c r="U84" s="130"/>
      <c r="V84" s="59" t="s">
        <v>38</v>
      </c>
      <c r="W84" s="3">
        <f>W74+W77+W80+W83</f>
        <v>0</v>
      </c>
      <c r="X84" s="3">
        <f>X74+X77+X80+X83</f>
        <v>0</v>
      </c>
      <c r="Y84" s="3">
        <f>Y74+Y77+Y80+Y83</f>
        <v>275</v>
      </c>
      <c r="Z84" s="3">
        <f>Z74+Z77+Z80+Z83</f>
        <v>355</v>
      </c>
      <c r="AA84" s="3">
        <f>AA74+AA77+AA80+AA83</f>
        <v>495</v>
      </c>
    </row>
    <row r="85" spans="1:27" ht="18" customHeight="1" x14ac:dyDescent="0.15">
      <c r="A85" s="139"/>
      <c r="B85" s="139"/>
      <c r="C85" s="1" t="s">
        <v>11</v>
      </c>
      <c r="D85" s="1">
        <v>36</v>
      </c>
      <c r="E85" s="22">
        <v>25</v>
      </c>
      <c r="F85" s="24"/>
      <c r="G85" s="1">
        <v>36</v>
      </c>
      <c r="H85" s="22">
        <v>33</v>
      </c>
      <c r="I85" s="22">
        <f t="shared" si="114"/>
        <v>8</v>
      </c>
      <c r="J85" s="14"/>
      <c r="K85" s="24"/>
      <c r="L85" s="24"/>
      <c r="M85" s="15"/>
      <c r="N85" s="8"/>
      <c r="O85" s="8"/>
      <c r="P85" s="15"/>
      <c r="Q85" s="8"/>
      <c r="R85" s="8"/>
      <c r="S85" s="49"/>
      <c r="U85" s="153" t="s">
        <v>68</v>
      </c>
      <c r="V85" s="44" t="s">
        <v>18</v>
      </c>
      <c r="W85" s="37">
        <f>D47+D100+D71</f>
        <v>19</v>
      </c>
      <c r="X85" s="1">
        <f>G47+G100+G71</f>
        <v>19</v>
      </c>
      <c r="Y85" s="1">
        <f>J47+J100+J71</f>
        <v>0</v>
      </c>
      <c r="Z85" s="37">
        <f>M47+M100+M71</f>
        <v>0</v>
      </c>
      <c r="AA85" s="37">
        <f>N47+N100+N71</f>
        <v>0</v>
      </c>
    </row>
    <row r="86" spans="1:27" ht="18" customHeight="1" x14ac:dyDescent="0.15">
      <c r="A86" s="139"/>
      <c r="B86" s="139"/>
      <c r="C86" s="1" t="s">
        <v>12</v>
      </c>
      <c r="D86" s="1">
        <v>48</v>
      </c>
      <c r="E86" s="22">
        <v>36</v>
      </c>
      <c r="F86" s="24"/>
      <c r="G86" s="1">
        <v>48</v>
      </c>
      <c r="H86" s="22">
        <v>31</v>
      </c>
      <c r="I86" s="22">
        <f t="shared" si="114"/>
        <v>-5</v>
      </c>
      <c r="J86" s="12">
        <v>48</v>
      </c>
      <c r="K86" s="22">
        <v>42</v>
      </c>
      <c r="L86" s="22">
        <f t="shared" si="115"/>
        <v>11</v>
      </c>
      <c r="M86" s="26">
        <v>44</v>
      </c>
      <c r="N86" s="1">
        <v>45</v>
      </c>
      <c r="O86" s="22">
        <f t="shared" si="116"/>
        <v>3</v>
      </c>
      <c r="P86" s="26">
        <v>44</v>
      </c>
      <c r="Q86" s="1">
        <v>37</v>
      </c>
      <c r="R86" s="22">
        <f t="shared" ref="R86:R89" si="117">Q86-N86</f>
        <v>-8</v>
      </c>
      <c r="S86" s="53"/>
      <c r="U86" s="153"/>
      <c r="V86" s="44" t="s">
        <v>47</v>
      </c>
      <c r="W86" s="45">
        <v>0</v>
      </c>
      <c r="X86" s="30">
        <f>G77+G101+G72</f>
        <v>0</v>
      </c>
      <c r="Y86" s="30">
        <f>J77+J101+J72</f>
        <v>0</v>
      </c>
      <c r="Z86" s="37">
        <f>M77+M101+M72</f>
        <v>0</v>
      </c>
      <c r="AA86" s="37">
        <f>N77+N101+N72</f>
        <v>0</v>
      </c>
    </row>
    <row r="87" spans="1:27" ht="18" customHeight="1" x14ac:dyDescent="0.15">
      <c r="A87" s="139"/>
      <c r="B87" s="139"/>
      <c r="C87" s="1" t="s">
        <v>13</v>
      </c>
      <c r="D87" s="1">
        <v>42</v>
      </c>
      <c r="E87" s="22">
        <v>40</v>
      </c>
      <c r="F87" s="24"/>
      <c r="G87" s="1">
        <v>42</v>
      </c>
      <c r="H87" s="22">
        <v>30</v>
      </c>
      <c r="I87" s="22">
        <f t="shared" si="114"/>
        <v>-10</v>
      </c>
      <c r="J87" s="12">
        <v>42</v>
      </c>
      <c r="K87" s="22">
        <v>37</v>
      </c>
      <c r="L87" s="22">
        <f t="shared" si="115"/>
        <v>7</v>
      </c>
      <c r="M87" s="26">
        <v>42</v>
      </c>
      <c r="N87" s="1">
        <v>38</v>
      </c>
      <c r="O87" s="22">
        <f t="shared" si="116"/>
        <v>1</v>
      </c>
      <c r="P87" s="26">
        <v>42</v>
      </c>
      <c r="Q87" s="1">
        <v>38</v>
      </c>
      <c r="R87" s="22">
        <f t="shared" si="117"/>
        <v>0</v>
      </c>
      <c r="S87" s="53"/>
      <c r="U87" s="153"/>
      <c r="V87" s="58" t="s">
        <v>30</v>
      </c>
      <c r="W87" s="35">
        <f>SUM(W85:W86)</f>
        <v>19</v>
      </c>
      <c r="X87" s="35">
        <f>SUM(X85:X86)</f>
        <v>19</v>
      </c>
      <c r="Y87" s="35">
        <f>SUM(Y85:Y86)</f>
        <v>0</v>
      </c>
      <c r="Z87" s="35">
        <f>SUM(Z85:Z86)</f>
        <v>0</v>
      </c>
      <c r="AA87" s="35">
        <f>SUM(AA85:AA86)</f>
        <v>0</v>
      </c>
    </row>
    <row r="88" spans="1:27" ht="18" customHeight="1" x14ac:dyDescent="0.15">
      <c r="A88" s="139"/>
      <c r="B88" s="139"/>
      <c r="C88" s="1" t="s">
        <v>14</v>
      </c>
      <c r="D88" s="1">
        <v>36</v>
      </c>
      <c r="E88" s="22">
        <v>31</v>
      </c>
      <c r="F88" s="24"/>
      <c r="G88" s="1">
        <v>36</v>
      </c>
      <c r="H88" s="22">
        <v>34</v>
      </c>
      <c r="I88" s="22">
        <f t="shared" si="114"/>
        <v>3</v>
      </c>
      <c r="J88" s="12">
        <v>36</v>
      </c>
      <c r="K88" s="22">
        <v>34</v>
      </c>
      <c r="L88" s="22">
        <f t="shared" si="115"/>
        <v>0</v>
      </c>
      <c r="M88" s="26">
        <v>36</v>
      </c>
      <c r="N88" s="1">
        <v>29</v>
      </c>
      <c r="O88" s="22">
        <f t="shared" si="116"/>
        <v>-5</v>
      </c>
      <c r="P88" s="26">
        <v>36</v>
      </c>
      <c r="Q88" s="1">
        <v>29</v>
      </c>
      <c r="R88" s="22">
        <f t="shared" si="117"/>
        <v>0</v>
      </c>
      <c r="S88" s="53"/>
      <c r="V88" s="50"/>
      <c r="W88" s="50"/>
      <c r="X88" s="50"/>
      <c r="Y88" s="50"/>
    </row>
    <row r="89" spans="1:27" ht="18" customHeight="1" x14ac:dyDescent="0.15">
      <c r="A89" s="139"/>
      <c r="B89" s="139"/>
      <c r="C89" s="1" t="s">
        <v>15</v>
      </c>
      <c r="D89" s="1">
        <v>24</v>
      </c>
      <c r="E89" s="22">
        <v>14</v>
      </c>
      <c r="F89" s="24"/>
      <c r="G89" s="1">
        <v>24</v>
      </c>
      <c r="H89" s="22">
        <v>13</v>
      </c>
      <c r="I89" s="22">
        <f t="shared" si="114"/>
        <v>-1</v>
      </c>
      <c r="J89" s="12">
        <v>24</v>
      </c>
      <c r="K89" s="22">
        <v>13</v>
      </c>
      <c r="L89" s="22">
        <f t="shared" si="115"/>
        <v>0</v>
      </c>
      <c r="M89" s="26">
        <v>16</v>
      </c>
      <c r="N89" s="1">
        <v>14</v>
      </c>
      <c r="O89" s="22">
        <f t="shared" si="116"/>
        <v>1</v>
      </c>
      <c r="P89" s="26">
        <v>16</v>
      </c>
      <c r="Q89" s="1">
        <v>13</v>
      </c>
      <c r="R89" s="22">
        <f t="shared" si="117"/>
        <v>-1</v>
      </c>
      <c r="S89" s="53"/>
      <c r="U89" s="49"/>
    </row>
    <row r="90" spans="1:27" ht="18" customHeight="1" x14ac:dyDescent="0.15">
      <c r="A90" s="139"/>
      <c r="B90" s="139"/>
      <c r="C90" s="1" t="s">
        <v>16</v>
      </c>
      <c r="D90" s="1">
        <v>24</v>
      </c>
      <c r="E90" s="22">
        <v>17</v>
      </c>
      <c r="F90" s="24"/>
      <c r="G90" s="1">
        <v>24</v>
      </c>
      <c r="H90" s="22">
        <v>26</v>
      </c>
      <c r="I90" s="22">
        <f t="shared" si="114"/>
        <v>9</v>
      </c>
      <c r="J90" s="12">
        <v>24</v>
      </c>
      <c r="K90" s="22">
        <v>31</v>
      </c>
      <c r="L90" s="22">
        <f t="shared" si="115"/>
        <v>5</v>
      </c>
      <c r="M90" s="15"/>
      <c r="N90" s="8"/>
      <c r="O90" s="22">
        <f t="shared" si="116"/>
        <v>-31</v>
      </c>
      <c r="P90" s="15"/>
      <c r="Q90" s="8"/>
      <c r="R90" s="8"/>
      <c r="S90" s="49"/>
    </row>
    <row r="91" spans="1:27" ht="18" customHeight="1" x14ac:dyDescent="0.15">
      <c r="A91" s="139"/>
      <c r="B91" s="139"/>
      <c r="C91" s="1" t="s">
        <v>17</v>
      </c>
      <c r="D91" s="1">
        <v>24</v>
      </c>
      <c r="E91" s="22">
        <v>10</v>
      </c>
      <c r="F91" s="24"/>
      <c r="G91" s="1">
        <v>24</v>
      </c>
      <c r="H91" s="22">
        <v>15</v>
      </c>
      <c r="I91" s="22">
        <f t="shared" si="114"/>
        <v>5</v>
      </c>
      <c r="J91" s="12">
        <v>24</v>
      </c>
      <c r="K91" s="22">
        <v>20</v>
      </c>
      <c r="L91" s="22">
        <f t="shared" si="115"/>
        <v>5</v>
      </c>
      <c r="M91" s="26">
        <v>24</v>
      </c>
      <c r="N91" s="1">
        <v>23</v>
      </c>
      <c r="O91" s="22">
        <f t="shared" si="116"/>
        <v>3</v>
      </c>
      <c r="P91" s="26">
        <v>20</v>
      </c>
      <c r="Q91" s="1">
        <v>18</v>
      </c>
      <c r="R91" s="22">
        <f t="shared" ref="R91" si="118">Q91-N91</f>
        <v>-5</v>
      </c>
      <c r="S91" s="53"/>
    </row>
    <row r="92" spans="1:27" ht="18" customHeight="1" x14ac:dyDescent="0.15">
      <c r="A92" s="139"/>
      <c r="B92" s="139"/>
      <c r="C92" s="18" t="s">
        <v>32</v>
      </c>
      <c r="D92" s="3">
        <f t="shared" ref="D92:E92" si="119">SUM(D83:D91)</f>
        <v>294</v>
      </c>
      <c r="E92" s="23">
        <f t="shared" si="119"/>
        <v>230</v>
      </c>
      <c r="F92" s="28"/>
      <c r="G92" s="3">
        <f t="shared" ref="G92" si="120">SUM(G83:G91)</f>
        <v>294</v>
      </c>
      <c r="H92" s="23">
        <f t="shared" ref="H92:K92" si="121">SUM(H83:H91)</f>
        <v>239</v>
      </c>
      <c r="I92" s="23">
        <f>SUM(I83:I91)</f>
        <v>9</v>
      </c>
      <c r="J92" s="3">
        <f>SUM(J83:J91)</f>
        <v>258</v>
      </c>
      <c r="K92" s="23">
        <f t="shared" si="121"/>
        <v>227</v>
      </c>
      <c r="L92" s="23">
        <f>SUM(L83:L91)</f>
        <v>21</v>
      </c>
      <c r="M92" s="29">
        <f>SUM(M83:M91)</f>
        <v>222</v>
      </c>
      <c r="N92" s="23">
        <f t="shared" ref="N92" si="122">SUM(N83:N91)</f>
        <v>200</v>
      </c>
      <c r="O92" s="23">
        <f>SUM(O83:O91)</f>
        <v>-27</v>
      </c>
      <c r="P92" s="29">
        <f>SUM(P83:P91)</f>
        <v>176</v>
      </c>
      <c r="Q92" s="23">
        <f t="shared" ref="Q92" si="123">SUM(Q83:Q91)</f>
        <v>144</v>
      </c>
      <c r="R92" s="23">
        <f>SUM(R83:R91)</f>
        <v>-56</v>
      </c>
      <c r="S92" s="53"/>
    </row>
    <row r="93" spans="1:27" ht="18" customHeight="1" x14ac:dyDescent="0.15">
      <c r="A93" s="139"/>
      <c r="B93" s="156" t="s">
        <v>38</v>
      </c>
      <c r="C93" s="158"/>
      <c r="D93" s="23">
        <f>D82+D92</f>
        <v>348</v>
      </c>
      <c r="E93" s="23">
        <f t="shared" ref="E93" si="124">E82+E92</f>
        <v>269</v>
      </c>
      <c r="F93" s="38"/>
      <c r="G93" s="23">
        <f t="shared" ref="G93:N93" si="125">G82+G92</f>
        <v>348</v>
      </c>
      <c r="H93" s="23">
        <f t="shared" si="125"/>
        <v>278</v>
      </c>
      <c r="I93" s="35">
        <f>I82+I92</f>
        <v>9</v>
      </c>
      <c r="J93" s="23">
        <f>J82+J92</f>
        <v>312</v>
      </c>
      <c r="K93" s="23">
        <f t="shared" si="125"/>
        <v>261</v>
      </c>
      <c r="L93" s="23">
        <f t="shared" si="125"/>
        <v>16</v>
      </c>
      <c r="M93" s="29">
        <f>M82+M92</f>
        <v>276</v>
      </c>
      <c r="N93" s="23">
        <f t="shared" si="125"/>
        <v>242</v>
      </c>
      <c r="O93" s="35">
        <f>O82+O92</f>
        <v>-19</v>
      </c>
      <c r="P93" s="29">
        <f>P82+P92</f>
        <v>230</v>
      </c>
      <c r="Q93" s="23">
        <f>Q82+Q92</f>
        <v>185</v>
      </c>
      <c r="R93" s="35">
        <f>R82+R92</f>
        <v>-57</v>
      </c>
      <c r="S93" s="50"/>
    </row>
    <row r="94" spans="1:27" ht="18" customHeight="1" x14ac:dyDescent="0.15">
      <c r="A94" s="139"/>
      <c r="B94" s="161" t="s">
        <v>29</v>
      </c>
      <c r="C94" s="1" t="s">
        <v>0</v>
      </c>
      <c r="D94" s="8"/>
      <c r="E94" s="8"/>
      <c r="F94" s="39"/>
      <c r="G94" s="8"/>
      <c r="H94" s="8"/>
      <c r="I94" s="24"/>
      <c r="J94" s="27">
        <v>17</v>
      </c>
      <c r="K94" s="22">
        <v>17</v>
      </c>
      <c r="L94" s="22">
        <f>K94-H100</f>
        <v>6</v>
      </c>
      <c r="M94" s="26">
        <v>17</v>
      </c>
      <c r="N94" s="1">
        <v>14</v>
      </c>
      <c r="O94" s="22">
        <f>N94-K94</f>
        <v>-3</v>
      </c>
      <c r="P94" s="26">
        <v>17</v>
      </c>
      <c r="Q94" s="1">
        <v>18</v>
      </c>
      <c r="R94" s="22">
        <f>Q94-N94</f>
        <v>4</v>
      </c>
      <c r="S94" s="53"/>
    </row>
    <row r="95" spans="1:27" ht="18" customHeight="1" x14ac:dyDescent="0.15">
      <c r="A95" s="139"/>
      <c r="B95" s="162"/>
      <c r="C95" s="12" t="s">
        <v>76</v>
      </c>
      <c r="D95" s="8"/>
      <c r="E95" s="8"/>
      <c r="F95" s="39"/>
      <c r="G95" s="8"/>
      <c r="H95" s="8"/>
      <c r="I95" s="24"/>
      <c r="J95" s="27">
        <v>36</v>
      </c>
      <c r="K95" s="22">
        <v>21</v>
      </c>
      <c r="L95" s="22">
        <f>K95-H85</f>
        <v>-12</v>
      </c>
      <c r="M95" s="26">
        <v>17</v>
      </c>
      <c r="N95" s="1">
        <v>17</v>
      </c>
      <c r="O95" s="22">
        <f t="shared" ref="O95:O96" si="126">N95-K95</f>
        <v>-4</v>
      </c>
      <c r="P95" s="26">
        <v>17</v>
      </c>
      <c r="Q95" s="1">
        <v>23</v>
      </c>
      <c r="R95" s="22">
        <f t="shared" ref="R95" si="127">Q95-N95</f>
        <v>6</v>
      </c>
      <c r="S95" s="53"/>
    </row>
    <row r="96" spans="1:27" ht="18" customHeight="1" x14ac:dyDescent="0.15">
      <c r="A96" s="139"/>
      <c r="B96" s="162"/>
      <c r="C96" s="1" t="s">
        <v>16</v>
      </c>
      <c r="D96" s="8"/>
      <c r="E96" s="8"/>
      <c r="F96" s="39"/>
      <c r="G96" s="8"/>
      <c r="H96" s="8"/>
      <c r="I96" s="24"/>
      <c r="J96" s="8"/>
      <c r="K96" s="8"/>
      <c r="L96" s="22">
        <f t="shared" ref="L96" si="128">K96-H96</f>
        <v>0</v>
      </c>
      <c r="M96" s="26">
        <v>30</v>
      </c>
      <c r="N96" s="1">
        <v>25</v>
      </c>
      <c r="O96" s="22">
        <f t="shared" si="126"/>
        <v>25</v>
      </c>
      <c r="P96" s="26">
        <v>30</v>
      </c>
      <c r="Q96" s="1">
        <v>30</v>
      </c>
      <c r="R96" s="22">
        <f>Q96-N96</f>
        <v>5</v>
      </c>
      <c r="S96" s="53"/>
    </row>
    <row r="97" spans="1:19" ht="18" customHeight="1" x14ac:dyDescent="0.15">
      <c r="A97" s="139"/>
      <c r="B97" s="163"/>
      <c r="C97" s="12" t="s">
        <v>60</v>
      </c>
      <c r="D97" s="8"/>
      <c r="E97" s="8"/>
      <c r="F97" s="39"/>
      <c r="G97" s="8"/>
      <c r="H97" s="8"/>
      <c r="I97" s="8"/>
      <c r="J97" s="8"/>
      <c r="K97" s="8"/>
      <c r="L97" s="8"/>
      <c r="M97" s="8"/>
      <c r="N97" s="8"/>
      <c r="O97" s="8"/>
      <c r="P97" s="26">
        <v>44</v>
      </c>
      <c r="Q97" s="1">
        <v>48</v>
      </c>
      <c r="R97" s="22">
        <f>Q97-N97</f>
        <v>48</v>
      </c>
      <c r="S97" s="53"/>
    </row>
    <row r="98" spans="1:19" ht="18" customHeight="1" x14ac:dyDescent="0.15">
      <c r="A98" s="132"/>
      <c r="B98" s="156" t="s">
        <v>38</v>
      </c>
      <c r="C98" s="158"/>
      <c r="D98" s="3">
        <f t="shared" ref="D98" si="129">SUM(D94:D96)</f>
        <v>0</v>
      </c>
      <c r="E98" s="3">
        <f t="shared" ref="E98:I98" si="130">SUM(E94:E96)</f>
        <v>0</v>
      </c>
      <c r="F98" s="38"/>
      <c r="G98" s="3">
        <f t="shared" ref="G98" si="131">SUM(G94:G96)</f>
        <v>0</v>
      </c>
      <c r="H98" s="3">
        <f t="shared" si="130"/>
        <v>0</v>
      </c>
      <c r="I98" s="3">
        <f t="shared" si="130"/>
        <v>0</v>
      </c>
      <c r="J98" s="35">
        <f>SUM(J94:J96)</f>
        <v>53</v>
      </c>
      <c r="K98" s="3">
        <f>SUM(K94:K96)</f>
        <v>38</v>
      </c>
      <c r="L98" s="3">
        <f t="shared" ref="L98:N98" si="132">SUM(L94:L96)</f>
        <v>-6</v>
      </c>
      <c r="M98" s="29">
        <f>SUM(M94:M96)</f>
        <v>64</v>
      </c>
      <c r="N98" s="3">
        <f t="shared" si="132"/>
        <v>56</v>
      </c>
      <c r="O98" s="35">
        <f>SUM(O94:O96)</f>
        <v>18</v>
      </c>
      <c r="P98" s="29">
        <f>SUM(P94:P97)</f>
        <v>108</v>
      </c>
      <c r="Q98" s="3">
        <f>SUM(Q94:Q97)</f>
        <v>119</v>
      </c>
      <c r="R98" s="35">
        <f>SUM(R94:R97)</f>
        <v>63</v>
      </c>
      <c r="S98" s="50"/>
    </row>
    <row r="99" spans="1:19" ht="18" customHeight="1" x14ac:dyDescent="0.15">
      <c r="A99" s="150" t="s">
        <v>42</v>
      </c>
      <c r="B99" s="151"/>
      <c r="C99" s="152"/>
      <c r="D99" s="23">
        <f>D93+D98</f>
        <v>348</v>
      </c>
      <c r="E99" s="23">
        <f t="shared" ref="E99:N99" si="133">E93+E98</f>
        <v>269</v>
      </c>
      <c r="F99" s="28"/>
      <c r="G99" s="23">
        <f t="shared" si="133"/>
        <v>348</v>
      </c>
      <c r="H99" s="23">
        <f t="shared" si="133"/>
        <v>278</v>
      </c>
      <c r="I99" s="23">
        <f t="shared" si="133"/>
        <v>9</v>
      </c>
      <c r="J99" s="23">
        <f>J93+J98</f>
        <v>365</v>
      </c>
      <c r="K99" s="23">
        <f>K93+K98</f>
        <v>299</v>
      </c>
      <c r="L99" s="23">
        <f t="shared" si="133"/>
        <v>10</v>
      </c>
      <c r="M99" s="23">
        <f t="shared" si="133"/>
        <v>340</v>
      </c>
      <c r="N99" s="23">
        <f t="shared" si="133"/>
        <v>298</v>
      </c>
      <c r="O99" s="23">
        <f>O98+O93</f>
        <v>-1</v>
      </c>
      <c r="P99" s="23">
        <f t="shared" ref="P99:Q99" si="134">P93+P98</f>
        <v>338</v>
      </c>
      <c r="Q99" s="23">
        <f t="shared" si="134"/>
        <v>304</v>
      </c>
      <c r="R99" s="23">
        <f>R98+R93</f>
        <v>6</v>
      </c>
      <c r="S99" s="53"/>
    </row>
    <row r="100" spans="1:19" ht="18" customHeight="1" x14ac:dyDescent="0.15">
      <c r="A100" s="131" t="s">
        <v>44</v>
      </c>
      <c r="B100" s="145" t="s">
        <v>35</v>
      </c>
      <c r="C100" s="46" t="s">
        <v>58</v>
      </c>
      <c r="D100" s="22">
        <v>19</v>
      </c>
      <c r="E100" s="22">
        <v>2</v>
      </c>
      <c r="F100" s="39"/>
      <c r="G100" s="22">
        <v>19</v>
      </c>
      <c r="H100" s="22">
        <v>11</v>
      </c>
      <c r="I100" s="22">
        <f>H100-E100</f>
        <v>9</v>
      </c>
      <c r="J100" s="24"/>
      <c r="K100" s="24"/>
      <c r="L100" s="24"/>
      <c r="M100" s="24"/>
      <c r="N100" s="24"/>
      <c r="O100" s="24"/>
      <c r="P100" s="24"/>
      <c r="Q100" s="24"/>
      <c r="R100" s="24"/>
      <c r="S100" s="53"/>
    </row>
    <row r="101" spans="1:19" ht="18" customHeight="1" x14ac:dyDescent="0.15">
      <c r="A101" s="139"/>
      <c r="B101" s="145"/>
      <c r="C101" s="17" t="s">
        <v>47</v>
      </c>
      <c r="D101" s="22">
        <v>23</v>
      </c>
      <c r="E101" s="22">
        <v>0</v>
      </c>
      <c r="F101" s="39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53"/>
    </row>
    <row r="102" spans="1:19" ht="18" customHeight="1" x14ac:dyDescent="0.15">
      <c r="A102" s="132"/>
      <c r="B102" s="145"/>
      <c r="C102" s="3" t="s">
        <v>32</v>
      </c>
      <c r="D102" s="23">
        <f>SUM(D100:D101)</f>
        <v>42</v>
      </c>
      <c r="E102" s="23">
        <f t="shared" ref="E102:I103" si="135">SUM(E100:E101)</f>
        <v>2</v>
      </c>
      <c r="F102" s="38"/>
      <c r="G102" s="23">
        <f t="shared" si="135"/>
        <v>19</v>
      </c>
      <c r="H102" s="23">
        <f t="shared" si="135"/>
        <v>11</v>
      </c>
      <c r="I102" s="23">
        <f t="shared" si="135"/>
        <v>9</v>
      </c>
      <c r="J102" s="28"/>
      <c r="K102" s="28"/>
      <c r="L102" s="28"/>
      <c r="M102" s="28"/>
      <c r="N102" s="28"/>
      <c r="O102" s="28"/>
      <c r="P102" s="28"/>
      <c r="Q102" s="28"/>
      <c r="R102" s="28"/>
      <c r="S102" s="53"/>
    </row>
    <row r="103" spans="1:19" ht="18" customHeight="1" x14ac:dyDescent="0.15">
      <c r="A103" s="150" t="s">
        <v>43</v>
      </c>
      <c r="B103" s="151"/>
      <c r="C103" s="152"/>
      <c r="D103" s="23">
        <f>D102</f>
        <v>42</v>
      </c>
      <c r="E103" s="23">
        <f>E102</f>
        <v>2</v>
      </c>
      <c r="F103" s="38"/>
      <c r="G103" s="23">
        <f>G102</f>
        <v>19</v>
      </c>
      <c r="H103" s="23">
        <f>H102</f>
        <v>11</v>
      </c>
      <c r="I103" s="23">
        <f t="shared" si="135"/>
        <v>9</v>
      </c>
      <c r="J103" s="38"/>
      <c r="K103" s="38"/>
      <c r="L103" s="38"/>
      <c r="M103" s="38"/>
      <c r="N103" s="38"/>
      <c r="O103" s="38"/>
      <c r="P103" s="38"/>
      <c r="Q103" s="38"/>
      <c r="R103" s="38"/>
      <c r="S103" s="50"/>
    </row>
    <row r="104" spans="1:19" ht="18" customHeight="1" x14ac:dyDescent="0.15">
      <c r="A104" s="167" t="s">
        <v>19</v>
      </c>
      <c r="B104" s="168"/>
      <c r="C104" s="169"/>
      <c r="D104" s="23">
        <f t="shared" ref="D104:I104" si="136">D99+D103</f>
        <v>390</v>
      </c>
      <c r="E104" s="23">
        <f t="shared" si="136"/>
        <v>271</v>
      </c>
      <c r="F104" s="38"/>
      <c r="G104" s="23">
        <f t="shared" si="136"/>
        <v>367</v>
      </c>
      <c r="H104" s="23">
        <f t="shared" si="136"/>
        <v>289</v>
      </c>
      <c r="I104" s="23">
        <f t="shared" si="136"/>
        <v>18</v>
      </c>
      <c r="J104" s="23">
        <f>J99+J103</f>
        <v>365</v>
      </c>
      <c r="K104" s="23">
        <f t="shared" ref="K104" si="137">K99+K103</f>
        <v>299</v>
      </c>
      <c r="L104" s="23">
        <f t="shared" ref="L104" si="138">L99+L103</f>
        <v>10</v>
      </c>
      <c r="M104" s="23">
        <f t="shared" ref="M104" si="139">M99+M103</f>
        <v>340</v>
      </c>
      <c r="N104" s="23">
        <f t="shared" ref="N104" si="140">N99+N103</f>
        <v>298</v>
      </c>
      <c r="O104" s="23">
        <f t="shared" ref="O104:Q104" si="141">O99+O103</f>
        <v>-1</v>
      </c>
      <c r="P104" s="23">
        <f t="shared" si="141"/>
        <v>338</v>
      </c>
      <c r="Q104" s="23">
        <f t="shared" si="141"/>
        <v>304</v>
      </c>
      <c r="R104" s="23">
        <f t="shared" ref="R104" si="142">R99+R103</f>
        <v>6</v>
      </c>
      <c r="S104" s="53"/>
    </row>
    <row r="105" spans="1:19" ht="18" customHeight="1" x14ac:dyDescent="0.15">
      <c r="A105" s="138" t="s">
        <v>61</v>
      </c>
      <c r="B105" s="138"/>
      <c r="C105" s="138"/>
      <c r="D105" s="23">
        <v>379</v>
      </c>
      <c r="E105" s="23"/>
      <c r="F105" s="11"/>
      <c r="G105" s="23">
        <v>390</v>
      </c>
      <c r="H105" s="23"/>
      <c r="I105" s="35">
        <f>G105-D105</f>
        <v>11</v>
      </c>
      <c r="J105" s="23">
        <v>312</v>
      </c>
      <c r="K105" s="23"/>
      <c r="L105" s="35">
        <f>J105-G105</f>
        <v>-78</v>
      </c>
      <c r="M105" s="23">
        <v>304</v>
      </c>
      <c r="N105" s="23"/>
      <c r="O105" s="35">
        <f>M105-J105</f>
        <v>-8</v>
      </c>
      <c r="P105" s="23">
        <v>298</v>
      </c>
      <c r="Q105" s="23"/>
      <c r="R105" s="35">
        <f>P105-M105</f>
        <v>-6</v>
      </c>
      <c r="S105" s="50"/>
    </row>
  </sheetData>
  <mergeCells count="65">
    <mergeCell ref="P5:R5"/>
    <mergeCell ref="P24:R24"/>
    <mergeCell ref="P78:R78"/>
    <mergeCell ref="P49:R49"/>
    <mergeCell ref="B44:C44"/>
    <mergeCell ref="M5:O5"/>
    <mergeCell ref="D24:F24"/>
    <mergeCell ref="G24:I24"/>
    <mergeCell ref="J5:L5"/>
    <mergeCell ref="G5:I5"/>
    <mergeCell ref="D5:F5"/>
    <mergeCell ref="A20:C20"/>
    <mergeCell ref="A9:A19"/>
    <mergeCell ref="A45:C45"/>
    <mergeCell ref="M49:O49"/>
    <mergeCell ref="M24:O24"/>
    <mergeCell ref="B19:C19"/>
    <mergeCell ref="A105:C105"/>
    <mergeCell ref="A104:C104"/>
    <mergeCell ref="B94:B97"/>
    <mergeCell ref="B93:C93"/>
    <mergeCell ref="A83:A98"/>
    <mergeCell ref="B98:C98"/>
    <mergeCell ref="A99:C99"/>
    <mergeCell ref="A103:C103"/>
    <mergeCell ref="A21:C21"/>
    <mergeCell ref="B7:B13"/>
    <mergeCell ref="M78:O78"/>
    <mergeCell ref="A100:A102"/>
    <mergeCell ref="A26:A28"/>
    <mergeCell ref="B26:B38"/>
    <mergeCell ref="A29:A44"/>
    <mergeCell ref="B39:C39"/>
    <mergeCell ref="A46:C46"/>
    <mergeCell ref="B80:B92"/>
    <mergeCell ref="B100:B102"/>
    <mergeCell ref="A7:A8"/>
    <mergeCell ref="B14:C14"/>
    <mergeCell ref="A80:A82"/>
    <mergeCell ref="B15:B18"/>
    <mergeCell ref="B40:B43"/>
    <mergeCell ref="J24:L24"/>
    <mergeCell ref="G78:I78"/>
    <mergeCell ref="J78:L78"/>
    <mergeCell ref="A70:C70"/>
    <mergeCell ref="A51:A53"/>
    <mergeCell ref="B51:B63"/>
    <mergeCell ref="A54:A69"/>
    <mergeCell ref="B64:C64"/>
    <mergeCell ref="B69:C69"/>
    <mergeCell ref="B65:B68"/>
    <mergeCell ref="D78:F78"/>
    <mergeCell ref="A76:C76"/>
    <mergeCell ref="A74:C74"/>
    <mergeCell ref="A75:C75"/>
    <mergeCell ref="D49:F49"/>
    <mergeCell ref="G49:I49"/>
    <mergeCell ref="J49:L49"/>
    <mergeCell ref="A71:A73"/>
    <mergeCell ref="B71:B73"/>
    <mergeCell ref="U49:V49"/>
    <mergeCell ref="U72:U84"/>
    <mergeCell ref="U50:U57"/>
    <mergeCell ref="U58:U71"/>
    <mergeCell ref="U85:U87"/>
  </mergeCells>
  <phoneticPr fontId="1"/>
  <pageMargins left="1.1811023622047245" right="0.59055118110236227" top="0.74803149606299213" bottom="0.55118110236220474" header="0.31496062992125984" footer="0.31496062992125984"/>
  <pageSetup paperSize="8" scale="74" orientation="landscape" r:id="rId1"/>
  <headerFooter differentFirst="1">
    <oddHeader xml:space="preserve">&amp;R&amp;22
</oddHeader>
    <oddFooter>&amp;C&amp;P/&amp;N</oddFooter>
    <firstHeader>&amp;R&amp;"-,太字"&amp;22資料1-1</firstHeader>
  </headerFooter>
  <rowBreaks count="1" manualBreakCount="1">
    <brk id="46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17" sqref="F17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児童数</vt:lpstr>
      <vt:lpstr>（前回）児童数</vt:lpstr>
      <vt:lpstr>Sheet2</vt:lpstr>
      <vt:lpstr>Sheet3</vt:lpstr>
      <vt:lpstr>'（前回）児童数'!Print_Area</vt:lpstr>
      <vt:lpstr>児童数!Print_Area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2025-09-11T02:13:38Z</dcterms:modified>
</cp:coreProperties>
</file>